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34" documentId="120_S{2AC9BD13-BADA-5192-A53E-5A8FF88502F6}" xr6:coauthVersionLast="47" xr6:coauthVersionMax="47" xr10:uidLastSave="{91F124A9-CC9F-496A-8F11-72178FED6290}"/>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1" l="1"/>
  <c r="J4" i="1"/>
  <c r="I4" i="1"/>
  <c r="G4" i="1"/>
  <c r="B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D8"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5" i="5"/>
  <c r="L26" i="5"/>
  <c r="L27" i="5"/>
  <c r="L28" i="5"/>
  <c r="L29" i="5"/>
  <c r="L30" i="5"/>
  <c r="L31" i="5"/>
  <c r="L32" i="5"/>
  <c r="L33" i="5"/>
  <c r="L34" i="5"/>
  <c r="J25" i="5"/>
  <c r="J26" i="5"/>
  <c r="J27" i="5"/>
  <c r="J28" i="5"/>
  <c r="J29" i="5"/>
  <c r="J30" i="5"/>
  <c r="J31" i="5"/>
  <c r="J32" i="5"/>
  <c r="J33" i="5"/>
  <c r="J34" i="5"/>
  <c r="I25" i="5"/>
  <c r="I26" i="5"/>
  <c r="I27" i="5"/>
  <c r="I28" i="5"/>
  <c r="I29" i="5"/>
  <c r="I30" i="5"/>
  <c r="I31" i="5"/>
  <c r="I32" i="5"/>
  <c r="I33" i="5"/>
  <c r="I34" i="5"/>
  <c r="G25" i="5"/>
  <c r="G26" i="5"/>
  <c r="G27" i="5"/>
  <c r="G28" i="5"/>
  <c r="G29" i="5"/>
  <c r="G30" i="5"/>
  <c r="G31" i="5"/>
  <c r="G32" i="5"/>
  <c r="G33" i="5"/>
  <c r="G34" i="5"/>
  <c r="B25" i="5"/>
  <c r="B26" i="5"/>
  <c r="B27" i="5"/>
  <c r="B28" i="5"/>
  <c r="B29" i="5"/>
  <c r="B30" i="5"/>
  <c r="B31" i="5"/>
  <c r="B32" i="5"/>
  <c r="B33" i="5"/>
  <c r="B34"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<sst xmlns="http://schemas.openxmlformats.org/spreadsheetml/2006/main" count="181591" uniqueCount="39210">
  <si>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</si>
  <si>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</si>
  <si>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</si>
  <si>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</si>
  <si>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</si>
  <si>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</si>
  <si>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</si>
  <si>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</si>
  <si>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</si>
  <si>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</si>
  <si>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</si>
  <si>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</si>
  <si>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</si>
  <si>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</si>
  <si>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</si>
  <si>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</si>
  <si>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</si>
  <si>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</si>
  <si>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</si>
  <si>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</si>
  <si>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</si>
  <si>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</si>
  <si>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</si>
  <si>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</si>
  <si>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</si>
  <si>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</si>
  <si>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</si>
  <si>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</si>
  <si>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</si>
  <si>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</si>
  <si>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</si>
  <si>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</si>
  <si>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</si>
  <si>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</si>
  <si>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</si>
  <si>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</si>
  <si>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</si>
  <si>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</si>
  <si>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</si>
  <si>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</si>
  <si>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</si>
  <si>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</si>
  <si>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</si>
  <si>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</si>
  <si>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</si>
  <si>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</si>
  <si>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</si>
  <si>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</si>
  <si>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</si>
  <si>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</si>
  <si>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</si>
  <si>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</si>
  <si>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</si>
  <si>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</si>
  <si>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</si>
  <si>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</si>
  <si>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</si>
  <si>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</si>
  <si>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</si>
  <si>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</si>
  <si>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</si>
  <si>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</si>
  <si>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</si>
  <si>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</si>
  <si>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</si>
  <si>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</si>
  <si>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</si>
  <si>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</si>
  <si>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</si>
  <si>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</si>
  <si>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</si>
  <si>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</si>
  <si>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</si>
  <si>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</si>
  <si>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</si>
  <si>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</si>
  <si>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</si>
  <si>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</si>
  <si>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</si>
  <si>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</si>
  <si>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</si>
  <si>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</si>
  <si>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</si>
  <si>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</si>
  <si>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</si>
  <si>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</si>
  <si>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</si>
  <si>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</si>
  <si>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</si>
  <si>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</si>
  <si>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</si>
  <si>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</si>
  <si>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</si>
  <si>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</si>
  <si>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</si>
  <si>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</si>
  <si>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</si>
  <si>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</si>
  <si>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</si>
  <si>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</si>
  <si>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</si>
  <si>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</si>
  <si>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</si>
  <si>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</si>
  <si>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</si>
  <si>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</si>
  <si>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</si>
  <si>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</si>
  <si>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</si>
  <si>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</si>
  <si>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</si>
  <si>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</si>
  <si>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</si>
  <si>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</si>
  <si>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</si>
  <si>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</si>
  <si>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</si>
  <si>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</si>
  <si>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</si>
  <si>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</si>
  <si>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</si>
  <si>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</si>
  <si>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</si>
  <si>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</si>
  <si>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</si>
  <si>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</si>
  <si>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</si>
  <si>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</si>
  <si>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</si>
  <si>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</si>
  <si>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</si>
  <si>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</si>
  <si>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</si>
  <si>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</si>
  <si>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</si>
  <si>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</si>
  <si>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</si>
  <si>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</si>
  <si>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</si>
  <si>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</si>
  <si>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</si>
  <si>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</si>
  <si>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</si>
  <si>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</si>
  <si>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</si>
  <si>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</si>
  <si>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</si>
  <si>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</si>
  <si>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</si>
  <si>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</si>
  <si>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</si>
  <si>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</si>
  <si>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</si>
  <si>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</si>
  <si>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</si>
  <si>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</si>
  <si>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</si>
  <si>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</si>
  <si>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</si>
  <si>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</si>
  <si>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</si>
  <si>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</si>
  <si>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</si>
  <si>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</si>
  <si>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</si>
  <si>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</si>
  <si>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</si>
  <si>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</si>
  <si>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</si>
  <si>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</si>
  <si>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</si>
  <si>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</si>
  <si>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</si>
  <si>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</si>
  <si>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</si>
  <si>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</si>
  <si>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</si>
  <si>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</si>
  <si>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</si>
  <si>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</si>
  <si>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</si>
  <si>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</si>
  <si>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</si>
  <si>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</si>
  <si>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</si>
  <si>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</si>
  <si>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</si>
  <si>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</si>
  <si>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</si>
  <si>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</si>
  <si>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</si>
  <si>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</si>
  <si>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</si>
  <si>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</si>
  <si>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</si>
  <si>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</si>
  <si>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</si>
  <si>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</si>
  <si>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</si>
  <si>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</si>
  <si>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</si>
  <si>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</si>
  <si>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</si>
  <si>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</si>
  <si>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</si>
  <si>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</si>
  <si>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</si>
  <si>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</si>
  <si>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</si>
  <si>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</si>
  <si>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</si>
  <si>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</si>
  <si>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</si>
  <si>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</si>
  <si>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</si>
  <si>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</si>
  <si>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</si>
  <si>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</si>
  <si>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</si>
  <si>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</si>
  <si>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</si>
  <si>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</si>
  <si>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</si>
  <si>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</si>
  <si>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</si>
  <si>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</si>
  <si>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</si>
  <si>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</si>
  <si>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</si>
  <si>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</si>
  <si>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</si>
  <si>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</si>
  <si>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</si>
  <si>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</si>
  <si>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</si>
  <si>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</si>
  <si>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</si>
  <si>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</si>
  <si>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</si>
  <si>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</si>
  <si>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</si>
  <si>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</si>
  <si>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</si>
  <si>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</si>
  <si>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</si>
  <si>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</si>
  <si>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</si>
  <si>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</si>
  <si>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</si>
  <si>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</si>
  <si>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</si>
  <si>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</si>
  <si>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</si>
  <si>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</si>
  <si>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</si>
  <si>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</si>
  <si>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</si>
  <si>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</si>
  <si>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</si>
  <si>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</si>
  <si>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</si>
  <si>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</si>
  <si>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</si>
  <si>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</si>
  <si>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</si>
  <si>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</si>
  <si>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</si>
  <si>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</si>
  <si>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</si>
  <si>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</si>
  <si>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</si>
  <si>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</si>
  <si>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</si>
  <si>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</si>
  <si>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</si>
  <si>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</si>
  <si>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</si>
  <si>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</si>
  <si>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</si>
  <si>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</si>
  <si>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</si>
  <si>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</si>
  <si>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</si>
  <si>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</si>
  <si>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</si>
  <si>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</si>
  <si>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</si>
  <si>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</si>
  <si>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</si>
  <si>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</si>
  <si>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</si>
  <si>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</si>
  <si>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</si>
  <si>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</si>
  <si>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</si>
  <si>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</si>
  <si>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</si>
  <si>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</si>
  <si>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</si>
  <si>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</si>
  <si>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</si>
  <si>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</si>
  <si>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</si>
  <si>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</si>
  <si>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</si>
  <si>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</si>
  <si>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</si>
  <si>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</si>
  <si>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</si>
  <si>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</si>
  <si>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</si>
  <si>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</si>
  <si>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</si>
  <si>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</si>
  <si>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</si>
  <si>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</si>
  <si>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</si>
  <si>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</si>
  <si>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</si>
  <si>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</si>
  <si>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</si>
  <si>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</si>
  <si>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</si>
  <si>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</si>
  <si>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</si>
  <si>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</si>
  <si>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</si>
  <si>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</si>
  <si>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</si>
  <si>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</si>
  <si>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</si>
  <si>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</si>
  <si>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</si>
  <si>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</si>
  <si>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</si>
  <si>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</si>
  <si>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</si>
  <si>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</si>
  <si>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</si>
  <si>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</si>
  <si>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</si>
  <si>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</si>
  <si>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</si>
  <si>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</si>
  <si>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</si>
  <si>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</si>
  <si>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</si>
  <si>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</si>
  <si>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</si>
  <si>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</si>
  <si>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</si>
  <si>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</si>
  <si>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</si>
  <si>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</si>
  <si>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</si>
  <si>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</si>
  <si>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</si>
  <si>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</si>
  <si>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</si>
  <si>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</si>
  <si>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</si>
  <si>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</si>
  <si>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</si>
  <si>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</si>
  <si>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</si>
  <si>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</si>
  <si>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</si>
  <si>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</si>
  <si>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</si>
  <si>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</si>
  <si>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</si>
  <si>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</si>
  <si>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</si>
  <si>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</si>
  <si>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</si>
  <si>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</si>
  <si>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</si>
  <si>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</si>
  <si>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</si>
  <si>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</si>
  <si>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</si>
  <si>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</si>
  <si>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</si>
  <si>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</si>
  <si>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</si>
  <si>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</si>
  <si>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</si>
  <si>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</si>
  <si>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</si>
  <si>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</si>
  <si>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</si>
  <si>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</si>
  <si>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</si>
  <si>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</si>
  <si>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</si>
  <si>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</si>
  <si>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</si>
  <si>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</si>
  <si>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</si>
  <si>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</si>
  <si>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</si>
  <si>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</si>
  <si>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</si>
  <si>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</si>
  <si>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</si>
  <si>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</si>
  <si>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</si>
  <si>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</si>
  <si>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</si>
  <si>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</si>
  <si>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</si>
  <si>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</si>
  <si>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</si>
  <si>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</si>
  <si>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</si>
  <si>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</si>
  <si>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</si>
  <si>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</si>
  <si>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</si>
  <si>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</si>
  <si>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</si>
  <si>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</si>
  <si>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</si>
  <si>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</si>
  <si>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</si>
  <si>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</si>
  <si>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</si>
  <si>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</si>
  <si>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</si>
  <si>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</si>
  <si>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</si>
  <si>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</si>
  <si>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</si>
  <si>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</si>
  <si>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</si>
  <si>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</si>
  <si>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</si>
  <si>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</si>
  <si>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</si>
  <si>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</si>
  <si>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</si>
  <si>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</si>
  <si>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</si>
  <si>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</si>
  <si>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</si>
  <si>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</si>
  <si>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</si>
  <si>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</si>
  <si>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</si>
  <si>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</si>
  <si>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</si>
  <si>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</si>
  <si>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</si>
  <si>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</si>
  <si>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</si>
  <si>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</si>
  <si>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</si>
  <si>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</si>
  <si>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</si>
  <si>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</si>
  <si>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</si>
  <si>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</si>
  <si>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</si>
  <si>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</si>
  <si>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</si>
  <si>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</si>
  <si>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</si>
  <si>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</si>
  <si>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</si>
  <si>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</si>
  <si>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</si>
  <si>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</si>
  <si>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</si>
  <si>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</si>
  <si>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</si>
  <si>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</si>
  <si>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</si>
  <si>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</si>
  <si>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</si>
  <si>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</si>
  <si>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</si>
  <si>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</si>
  <si>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</si>
  <si>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</si>
  <si>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</si>
  <si>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</si>
  <si>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</si>
  <si>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</si>
  <si>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</si>
  <si>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</si>
  <si>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</si>
  <si>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</si>
  <si>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</si>
  <si>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</si>
  <si>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</si>
  <si>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</si>
  <si>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</si>
  <si>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</si>
  <si>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</si>
  <si>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</si>
  <si>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</si>
  <si>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</si>
  <si>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</si>
  <si>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</si>
  <si>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</si>
  <si>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</si>
  <si>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</si>
  <si>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</si>
  <si>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</si>
  <si>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</si>
  <si>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</si>
  <si>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</si>
  <si>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</si>
  <si>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</si>
  <si>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</si>
  <si>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</si>
  <si>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</si>
  <si>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</si>
  <si>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</si>
  <si>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</si>
  <si>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</si>
  <si>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</si>
  <si>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</si>
  <si>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</si>
  <si>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</si>
  <si>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</si>
  <si>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</si>
  <si>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</si>
  <si>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</si>
  <si>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</si>
  <si>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</si>
  <si>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</si>
  <si>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</si>
  <si>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</si>
  <si>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</si>
  <si>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</si>
  <si>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</si>
  <si>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</si>
  <si>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</si>
  <si>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</si>
  <si>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</si>
  <si>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</si>
  <si>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</si>
  <si>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</si>
  <si>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</si>
  <si>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</si>
  <si>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</si>
  <si>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</si>
  <si>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</si>
  <si>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</si>
  <si>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</si>
  <si>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</si>
  <si>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</si>
  <si>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</si>
  <si>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</si>
  <si>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</si>
  <si>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</si>
  <si>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</si>
  <si>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</si>
  <si>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</si>
  <si>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</si>
  <si>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</si>
  <si>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</si>
  <si>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</si>
  <si>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</si>
  <si>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</si>
  <si>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</si>
  <si>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</si>
  <si>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</si>
  <si>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</si>
  <si>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</si>
  <si>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</si>
  <si>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</si>
  <si>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</si>
  <si>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</si>
  <si>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</si>
  <si>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</si>
  <si>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</si>
  <si>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</si>
  <si>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</si>
  <si>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</si>
  <si>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</si>
  <si>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</si>
  <si>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</si>
  <si>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</si>
  <si>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</si>
  <si>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</si>
  <si>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</si>
  <si>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</si>
  <si>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</si>
  <si>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</si>
  <si>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</si>
  <si>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</si>
  <si>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</si>
  <si>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</si>
  <si>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</si>
  <si>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</si>
  <si>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</si>
  <si>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</si>
  <si>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</si>
  <si>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</si>
  <si>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</si>
  <si>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</si>
  <si>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</si>
  <si>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</si>
  <si>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</si>
  <si>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</si>
  <si>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</si>
  <si>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</si>
  <si>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</si>
  <si>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</si>
  <si>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</si>
  <si>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</si>
  <si>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</si>
  <si>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</si>
  <si>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</si>
  <si>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</si>
  <si>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</si>
  <si>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</si>
  <si>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</si>
  <si>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</si>
  <si>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</si>
  <si>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</si>
  <si>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</si>
  <si>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</si>
  <si>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</si>
  <si>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</si>
  <si>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</si>
  <si>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</si>
  <si>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</si>
  <si>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</si>
  <si>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</si>
  <si>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</si>
  <si>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</si>
  <si>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</si>
  <si>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</si>
  <si>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</si>
  <si>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</si>
  <si>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</si>
  <si>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</si>
  <si>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</si>
  <si>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</si>
  <si>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</si>
  <si>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</si>
  <si>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</si>
  <si>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</si>
  <si>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</si>
  <si>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</si>
  <si>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</si>
  <si>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</si>
  <si>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</si>
  <si>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</si>
  <si>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</si>
  <si>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</si>
  <si>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</si>
  <si>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</si>
  <si>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</si>
  <si>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</si>
  <si>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</si>
  <si>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</si>
  <si>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</si>
  <si>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</si>
  <si>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</si>
  <si>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</si>
  <si>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</si>
  <si>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</si>
  <si>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</si>
  <si>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</si>
  <si>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</si>
  <si>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</si>
  <si>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</si>
  <si>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</si>
  <si>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</si>
  <si>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</si>
  <si>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</si>
  <si>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</si>
  <si>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</si>
  <si>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</si>
  <si>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</si>
  <si>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</si>
  <si>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</si>
  <si>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</si>
  <si>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</si>
  <si>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</si>
  <si>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</si>
  <si>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</si>
  <si>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</si>
  <si>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</si>
  <si>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</si>
  <si>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</si>
  <si>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</si>
  <si>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</si>
  <si>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</si>
  <si>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</si>
  <si>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</si>
  <si>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</si>
  <si>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</si>
  <si>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</si>
  <si>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</si>
  <si>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</si>
  <si>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</si>
  <si>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</si>
  <si>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</si>
  <si>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</si>
  <si>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</si>
  <si>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</si>
  <si>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</si>
  <si>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</si>
  <si>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</si>
  <si>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</si>
  <si>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</si>
  <si>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</si>
  <si>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</si>
  <si>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</si>
  <si>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</si>
  <si>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</si>
  <si>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</si>
  <si>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</si>
  <si>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</si>
  <si>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</si>
  <si>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</si>
  <si>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</si>
  <si>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</si>
  <si>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</si>
  <si>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</si>
  <si>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</si>
  <si>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</si>
  <si>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</si>
  <si>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</si>
  <si>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</si>
  <si>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</si>
  <si>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</si>
  <si>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</si>
  <si>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</si>
  <si>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</si>
  <si>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</si>
  <si>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</si>
  <si>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</si>
  <si>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</si>
  <si>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</si>
  <si>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</si>
  <si>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</si>
  <si>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</si>
  <si>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</si>
  <si>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</si>
  <si>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</si>
  <si>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</si>
  <si>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</si>
  <si>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</si>
  <si>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</si>
  <si>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</si>
  <si>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</si>
  <si>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</si>
  <si>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</si>
  <si>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</si>
  <si>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</si>
  <si>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</si>
  <si>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</si>
  <si>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</si>
  <si>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</si>
  <si>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</si>
  <si>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</si>
  <si>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</si>
  <si>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</si>
  <si>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</si>
  <si>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</si>
  <si>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</si>
  <si>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</si>
  <si>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</si>
  <si>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</si>
  <si>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</si>
  <si>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</si>
  <si>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</si>
  <si>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</si>
  <si>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</si>
  <si>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</si>
  <si>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</si>
  <si>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</si>
  <si>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</si>
  <si>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</si>
  <si>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</si>
  <si>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</si>
  <si>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</si>
  <si>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</si>
  <si>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</si>
  <si>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</si>
  <si>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</si>
  <si>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</si>
  <si>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</si>
  <si>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</si>
  <si>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</si>
  <si>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</si>
  <si>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</si>
  <si>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</si>
  <si>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</si>
  <si>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</si>
  <si>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</si>
  <si>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</si>
  <si>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</si>
  <si>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</si>
  <si>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</si>
  <si>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</si>
  <si>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</si>
  <si>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</si>
  <si>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</si>
  <si>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</si>
  <si>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</si>
  <si>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</si>
  <si>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</si>
  <si>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</si>
  <si>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</si>
  <si>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</si>
  <si>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</si>
  <si>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</si>
  <si>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</si>
  <si>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</si>
  <si>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</si>
  <si>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</si>
  <si>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</si>
  <si>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</si>
  <si>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</si>
  <si>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</si>
  <si>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</si>
  <si>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</si>
  <si>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</si>
  <si>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</si>
  <si>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</si>
  <si>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</si>
  <si>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</si>
  <si>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</si>
  <si>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</si>
  <si>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</si>
  <si>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</si>
  <si>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</si>
  <si>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</si>
  <si>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</si>
  <si>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</si>
  <si>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</si>
  <si>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</si>
  <si>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</si>
  <si>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</si>
  <si>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</si>
  <si>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</si>
  <si>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</si>
  <si>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</si>
  <si>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</si>
  <si>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</si>
  <si>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</si>
  <si>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</si>
  <si>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</si>
  <si>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</si>
  <si>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</si>
  <si>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</si>
  <si>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</si>
  <si>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</si>
  <si>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</si>
  <si>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</si>
  <si>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</si>
  <si>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</si>
  <si>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</si>
  <si>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</si>
  <si>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</si>
  <si>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</si>
  <si>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</si>
  <si>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</si>
  <si>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</si>
  <si>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</si>
  <si>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</si>
  <si>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</si>
  <si>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</si>
  <si>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</si>
  <si>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</si>
  <si>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</si>
  <si>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</si>
  <si>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</si>
  <si>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</si>
  <si>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</si>
  <si>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</si>
  <si>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</si>
  <si>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</si>
  <si>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</si>
  <si>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</si>
  <si>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</si>
  <si>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</si>
  <si>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</si>
  <si>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</si>
  <si>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</si>
  <si>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</si>
  <si>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</si>
  <si>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</si>
  <si>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</si>
  <si>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</si>
  <si>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</si>
  <si>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</si>
  <si>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</si>
  <si>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</si>
  <si>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</si>
  <si>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</si>
  <si>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</si>
  <si>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</si>
  <si>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</si>
  <si>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</si>
  <si>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</si>
  <si>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</si>
  <si>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</si>
  <si>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</si>
  <si>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</si>
  <si>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</si>
  <si>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</si>
  <si>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</si>
  <si>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</si>
  <si>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</si>
  <si>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</si>
  <si>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</si>
  <si>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</si>
  <si>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</si>
  <si>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</si>
  <si>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</si>
  <si>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</si>
  <si>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</si>
  <si>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</si>
  <si>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</si>
  <si>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</si>
  <si>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</si>
  <si>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</si>
  <si>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</si>
  <si>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</si>
  <si>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</si>
  <si>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</si>
  <si>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</si>
  <si>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</si>
  <si>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</si>
  <si>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</si>
  <si>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</si>
  <si>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</si>
  <si>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</si>
  <si>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</si>
  <si>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</si>
  <si>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</si>
  <si>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</si>
  <si>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</si>
  <si>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</si>
  <si>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</si>
  <si>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</si>
  <si>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</si>
  <si>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</si>
  <si>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</si>
  <si>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</si>
  <si>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</si>
  <si>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</si>
  <si>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</si>
  <si>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</si>
  <si>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</si>
  <si>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</si>
  <si>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</si>
  <si>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</si>
  <si>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</si>
  <si>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</si>
  <si>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</si>
  <si>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</si>
  <si>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</si>
  <si>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</si>
  <si>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</si>
  <si>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</si>
  <si>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</si>
  <si>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</si>
  <si>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</si>
  <si>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</si>
  <si>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</si>
  <si>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</si>
  <si>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</si>
  <si>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</si>
  <si>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</si>
  <si>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</si>
  <si>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</si>
  <si>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</si>
  <si>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</si>
  <si>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</si>
  <si>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</si>
  <si>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</si>
  <si>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</si>
  <si>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</si>
  <si>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</si>
  <si>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</si>
  <si>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</si>
  <si>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</si>
  <si>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</si>
  <si>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</si>
  <si>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</si>
  <si>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</si>
  <si>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</si>
  <si>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</si>
  <si>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</si>
  <si>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</si>
  <si>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</si>
  <si>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</si>
  <si>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</si>
  <si>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</si>
  <si>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</si>
  <si>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</si>
  <si>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</si>
  <si>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</si>
  <si>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</si>
  <si>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</si>
  <si>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</si>
  <si>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</si>
  <si>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</si>
  <si>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</si>
  <si>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</si>
  <si>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</si>
  <si>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</si>
  <si>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</si>
  <si>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</si>
  <si>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</si>
  <si>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</si>
  <si>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</si>
  <si>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</si>
  <si>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</si>
  <si>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</si>
  <si>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</si>
  <si>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</si>
  <si>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</si>
  <si>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</si>
  <si>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</si>
  <si>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</si>
  <si>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</si>
  <si>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</si>
  <si>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</si>
  <si>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</si>
  <si>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</si>
  <si>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</si>
  <si>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</si>
  <si>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</si>
  <si>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</si>
  <si>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</si>
  <si>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</si>
  <si>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</si>
  <si>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</si>
  <si>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</si>
  <si>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</si>
  <si>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</si>
  <si>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</si>
  <si>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</si>
  <si>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</si>
  <si>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</si>
  <si>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</si>
  <si>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</si>
  <si>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</si>
  <si>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</si>
  <si>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</si>
  <si>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</si>
  <si>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</si>
  <si>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</si>
  <si>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</si>
  <si>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</si>
  <si>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</si>
  <si>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</si>
  <si>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</si>
  <si>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</si>
  <si>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</si>
  <si>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</si>
  <si>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</si>
  <si>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</si>
  <si>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</si>
  <si>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</si>
  <si>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</si>
  <si>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</si>
  <si>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</si>
  <si>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</si>
  <si>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</si>
  <si>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</si>
  <si>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</si>
  <si>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</si>
  <si>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</si>
  <si>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</si>
  <si>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</si>
  <si>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</si>
  <si>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</si>
  <si>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</si>
  <si>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</si>
  <si>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</si>
  <si>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</si>
  <si>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</si>
  <si>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</si>
  <si>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</si>
  <si>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</si>
  <si>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</si>
  <si>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</si>
  <si>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</si>
  <si>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</si>
  <si>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</si>
  <si>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</si>
  <si>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</si>
  <si>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</si>
  <si>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</si>
  <si>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</si>
  <si>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</si>
  <si>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</si>
  <si>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</si>
  <si>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</si>
  <si>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</si>
  <si>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</si>
  <si>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</si>
  <si>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</si>
  <si>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</si>
  <si>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</si>
  <si>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</si>
  <si>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</si>
  <si>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</si>
  <si>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</si>
  <si>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</si>
  <si>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</si>
  <si>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</si>
  <si>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</si>
  <si>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</si>
  <si>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</si>
  <si>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</si>
  <si>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</si>
  <si>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</si>
  <si>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</si>
  <si>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</si>
  <si>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</si>
  <si>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</si>
  <si>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</si>
  <si>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</si>
  <si>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</si>
  <si>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</si>
  <si>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</si>
  <si>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</si>
  <si>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</si>
  <si>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</si>
  <si>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</si>
  <si>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</si>
  <si>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</si>
  <si>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</si>
  <si>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</si>
  <si>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</si>
  <si>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</si>
  <si>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</si>
  <si>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</si>
  <si>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</si>
  <si>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</si>
  <si>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</si>
  <si>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</si>
  <si>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</si>
  <si>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</si>
  <si>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</si>
  <si>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</si>
  <si>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</si>
  <si>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</si>
  <si>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</si>
  <si>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</si>
  <si>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</si>
  <si>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</si>
  <si>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</si>
  <si>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</si>
  <si>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</si>
  <si>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</si>
  <si>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</si>
  <si>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</si>
  <si>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</si>
  <si>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</si>
  <si>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</si>
  <si>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</si>
  <si>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</si>
  <si>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</si>
  <si>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</si>
  <si>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</si>
  <si>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</si>
  <si>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</si>
  <si>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</si>
  <si>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</si>
  <si>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</si>
  <si>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</si>
  <si>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</si>
  <si>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</si>
  <si>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</si>
  <si>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</si>
  <si>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</si>
  <si>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</si>
  <si>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</si>
  <si>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</si>
  <si>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</si>
  <si>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</si>
  <si>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</si>
  <si>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</si>
  <si>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</si>
  <si>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</si>
  <si>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</si>
  <si>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</si>
  <si>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</si>
  <si>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</si>
  <si>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</si>
  <si>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</si>
  <si>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</si>
  <si>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</si>
  <si>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</si>
  <si>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</si>
  <si>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</si>
  <si>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</si>
  <si>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</si>
  <si>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</si>
  <si>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</si>
  <si>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</si>
  <si>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</si>
  <si>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</si>
  <si>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</si>
  <si>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</si>
  <si>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</si>
  <si>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</si>
  <si>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</si>
  <si>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</si>
  <si>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</si>
  <si>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</si>
  <si>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</si>
  <si>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</si>
  <si>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</si>
  <si>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</si>
  <si>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</si>
  <si>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</si>
  <si>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</si>
  <si>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</si>
  <si>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</si>
  <si>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</si>
  <si>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</si>
  <si>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</si>
  <si>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</si>
  <si>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</si>
  <si>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</si>
  <si>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</si>
  <si>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</si>
  <si>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</si>
  <si>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</si>
  <si>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</si>
  <si>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</si>
  <si>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</si>
  <si>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</si>
  <si>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</si>
  <si>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</si>
  <si>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</si>
  <si>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</si>
  <si>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</si>
  <si>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</si>
  <si>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</si>
  <si>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</si>
  <si>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</si>
  <si>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</si>
  <si>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</si>
  <si>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</si>
  <si>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</si>
  <si>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</si>
  <si>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</si>
  <si>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</si>
  <si>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</si>
  <si>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</si>
  <si>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</si>
  <si>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</si>
  <si>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</si>
  <si>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</si>
  <si>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</si>
  <si>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</si>
  <si>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</si>
  <si>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</si>
  <si>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</si>
  <si>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</si>
  <si>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</si>
  <si>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</si>
  <si>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</si>
  <si>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</si>
  <si>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</si>
  <si>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</si>
  <si>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</si>
  <si>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</si>
  <si>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</si>
  <si>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</si>
  <si>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</si>
  <si>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</si>
  <si>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</si>
  <si>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</si>
  <si>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</si>
  <si>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</si>
  <si>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</si>
  <si>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</si>
  <si>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</si>
  <si>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</si>
  <si>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</si>
  <si>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</si>
  <si>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</si>
  <si>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</si>
  <si>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</si>
  <si>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</si>
  <si>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</si>
  <si>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</si>
  <si>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</si>
  <si>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</si>
  <si>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</si>
  <si>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</si>
  <si>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</si>
  <si>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</si>
  <si>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</si>
  <si>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</si>
  <si>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</si>
  <si>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</si>
  <si>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</si>
  <si>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</si>
  <si>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</si>
  <si>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</si>
  <si>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</si>
  <si>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</si>
  <si>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</si>
  <si>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</si>
  <si>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</si>
  <si>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</si>
  <si>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</si>
  <si>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</si>
  <si>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</si>
  <si>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</si>
  <si>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</si>
  <si>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</si>
  <si>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</si>
  <si>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</si>
  <si>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</si>
  <si>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</si>
  <si>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</si>
  <si>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</si>
  <si>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</si>
  <si>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</si>
  <si>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</si>
  <si>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</si>
  <si>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</si>
  <si>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</si>
  <si>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</si>
  <si>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</si>
  <si>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</si>
  <si>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</si>
  <si>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</si>
  <si>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</si>
  <si>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</si>
  <si>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</si>
  <si>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</si>
  <si>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</si>
  <si>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</si>
  <si>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</si>
  <si>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</si>
  <si>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</si>
  <si>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</si>
  <si>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</si>
  <si>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</si>
  <si>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</si>
  <si>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</si>
  <si>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</si>
  <si>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</si>
  <si>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</si>
  <si>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</si>
  <si>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</si>
  <si>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</si>
  <si>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</si>
  <si>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</si>
  <si>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</si>
  <si>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</si>
  <si>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</si>
  <si>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</si>
  <si>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</si>
  <si>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</si>
  <si>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</si>
  <si>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</si>
  <si>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</si>
  <si>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</si>
  <si>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</si>
  <si>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</si>
  <si>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</si>
  <si>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</si>
  <si>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</si>
  <si>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</si>
  <si>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</si>
  <si>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</si>
  <si>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</si>
  <si>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</si>
  <si>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</si>
  <si>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</si>
  <si>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</si>
  <si>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</si>
  <si>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</si>
  <si>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</si>
  <si>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</si>
  <si>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</si>
  <si>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</si>
  <si>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</si>
  <si>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</si>
  <si>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</si>
  <si>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</si>
  <si>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</si>
  <si>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</si>
  <si>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</si>
  <si>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</si>
  <si>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</si>
  <si>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</si>
  <si>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</si>
  <si>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</si>
  <si>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</si>
  <si>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</si>
  <si>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</si>
  <si>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</si>
  <si>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</si>
  <si>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</si>
  <si>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</si>
  <si>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</si>
  <si>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</si>
  <si>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</si>
  <si>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</si>
  <si>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</si>
  <si>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</si>
  <si>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</si>
  <si>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</si>
  <si>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</si>
  <si>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</si>
  <si>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</si>
  <si>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</si>
  <si>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</si>
  <si>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</si>
  <si>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</si>
  <si>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</si>
  <si>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</si>
  <si>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</si>
  <si>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</si>
  <si>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</si>
  <si>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</si>
  <si>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</si>
  <si>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</si>
  <si>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</si>
  <si>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</si>
  <si>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</si>
  <si>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</si>
  <si>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</si>
  <si>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</si>
  <si>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</si>
  <si>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</si>
  <si>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</si>
  <si>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</si>
  <si>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</si>
  <si>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</si>
  <si>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</si>
  <si>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</si>
  <si>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</si>
  <si>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</si>
  <si>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</si>
  <si>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</si>
  <si>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</si>
  <si>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</si>
  <si>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</si>
  <si>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</si>
  <si>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</si>
  <si>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</si>
  <si>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</si>
  <si>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</si>
  <si>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</si>
  <si>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</si>
  <si>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</si>
  <si>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</si>
  <si>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</si>
  <si>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</si>
  <si>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</si>
  <si>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</si>
  <si>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</si>
  <si>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</si>
  <si>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</si>
  <si>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</si>
  <si>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</si>
  <si>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</si>
  <si>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</si>
  <si>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</si>
  <si>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</si>
  <si>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</si>
  <si>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</si>
  <si>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</si>
  <si>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</si>
  <si>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</si>
  <si>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</si>
  <si>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</si>
  <si>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</si>
  <si>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</si>
  <si>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</si>
  <si>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</si>
  <si>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</si>
  <si>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</si>
  <si>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</si>
  <si>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</si>
  <si>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</si>
  <si>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</si>
  <si>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</si>
  <si>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</si>
  <si>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</si>
  <si>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</si>
  <si>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</si>
  <si>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</si>
  <si>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</si>
  <si>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</si>
  <si>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</si>
  <si>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</si>
  <si>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</si>
  <si>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</si>
  <si>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</si>
  <si>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</si>
  <si>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</si>
  <si>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</si>
  <si>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</si>
  <si>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</si>
  <si>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</si>
  <si>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</si>
  <si>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</si>
  <si>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</si>
  <si>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</si>
  <si>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</si>
  <si>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</si>
  <si>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</si>
  <si>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</si>
  <si>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</si>
  <si>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</si>
  <si>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</si>
  <si>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</si>
  <si>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</si>
  <si>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</si>
  <si>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</si>
  <si>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</si>
  <si>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</si>
  <si>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</si>
  <si>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</si>
  <si>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</si>
  <si>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</si>
  <si>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</si>
  <si>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</si>
  <si>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</si>
  <si>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</si>
  <si>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</si>
  <si>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</si>
  <si>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</si>
  <si>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</si>
  <si>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</si>
  <si>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</si>
  <si>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</si>
  <si>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</si>
  <si>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</si>
  <si>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</si>
  <si>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</si>
  <si>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</si>
  <si>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</si>
  <si>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</si>
  <si>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</si>
  <si>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</si>
  <si>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</si>
  <si>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</si>
  <si>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</si>
  <si>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</si>
  <si>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</si>
  <si>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</si>
  <si>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</si>
  <si>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</si>
  <si>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</si>
  <si>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</si>
  <si>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</si>
  <si>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</si>
  <si>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</si>
  <si>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</si>
  <si>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</si>
  <si>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</si>
  <si>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</si>
  <si>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</si>
  <si>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</si>
  <si>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</si>
  <si>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</si>
  <si>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</si>
  <si>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</si>
  <si>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</si>
  <si>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</si>
  <si>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</si>
  <si>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</si>
  <si>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</si>
  <si>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</si>
  <si>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</si>
  <si>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</si>
  <si>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</si>
  <si>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</si>
  <si>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</si>
  <si>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</si>
  <si>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</si>
  <si>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</si>
  <si>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</si>
  <si>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</si>
  <si>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</si>
  <si>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</si>
  <si>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</si>
  <si>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</si>
  <si>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</si>
  <si>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</si>
  <si>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</si>
  <si>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</si>
  <si>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</si>
  <si>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</si>
  <si>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</si>
  <si>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</si>
  <si>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</si>
  <si>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</si>
  <si>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</si>
  <si>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</si>
  <si>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</si>
  <si>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</si>
  <si>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</si>
  <si>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</si>
  <si>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</si>
  <si>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</si>
  <si>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</si>
  <si>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</si>
  <si>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</si>
  <si>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</si>
  <si>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</si>
  <si>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</si>
  <si>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</si>
  <si>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</si>
  <si>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</si>
  <si>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</si>
  <si>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</si>
  <si>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</si>
  <si>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</si>
  <si>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</si>
  <si>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</si>
  <si>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</si>
  <si>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</si>
  <si>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</si>
  <si>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</si>
  <si>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</si>
  <si>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</si>
  <si>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</si>
  <si>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</si>
  <si>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</si>
  <si>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</si>
  <si>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</si>
  <si>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</si>
  <si>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</si>
  <si>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</si>
  <si>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</si>
  <si>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</si>
  <si>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</si>
  <si>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</si>
  <si>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</si>
  <si>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</si>
  <si>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</si>
  <si>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</si>
  <si>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</si>
  <si>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</si>
  <si>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</si>
  <si>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</si>
  <si>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</si>
  <si>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</si>
  <si>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</si>
  <si>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</si>
  <si>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</si>
  <si>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</si>
  <si>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</si>
  <si>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</si>
  <si>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</si>
  <si>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</si>
  <si>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</si>
  <si>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</si>
  <si>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</si>
  <si>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</si>
  <si>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</si>
  <si>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</si>
  <si>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</si>
  <si>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</si>
  <si>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</si>
  <si>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</si>
  <si>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</si>
  <si>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</si>
  <si>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</si>
  <si>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</si>
  <si>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</si>
  <si>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</si>
  <si>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</si>
  <si>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</si>
  <si>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</si>
  <si>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</si>
  <si>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</si>
  <si>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</si>
  <si>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</si>
  <si>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</si>
  <si>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</si>
  <si>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</si>
  <si>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</si>
  <si>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</si>
  <si>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</si>
  <si>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</si>
  <si>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</si>
  <si>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</si>
  <si>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</si>
  <si>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</si>
  <si>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</si>
  <si>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</si>
  <si>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</si>
  <si>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</si>
  <si>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</si>
  <si>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</si>
  <si>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</si>
  <si>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</si>
  <si>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</si>
  <si>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</si>
  <si>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</si>
  <si>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</si>
  <si>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</si>
  <si>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</si>
  <si>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</si>
  <si>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</si>
  <si>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</si>
  <si>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</si>
  <si>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</si>
  <si>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</si>
  <si>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</si>
  <si>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</si>
  <si>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</si>
  <si>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</si>
  <si>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</si>
  <si>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</si>
  <si>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</si>
  <si>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</si>
  <si>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</si>
  <si>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</si>
  <si>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</si>
  <si>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</si>
  <si>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</si>
  <si>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</si>
  <si>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</si>
  <si>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</si>
  <si>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</si>
  <si>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</si>
  <si>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</si>
  <si>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</si>
  <si>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</si>
  <si>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</si>
  <si>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</si>
  <si>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</si>
  <si>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</si>
  <si>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</si>
  <si>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</si>
  <si>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</si>
  <si>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</si>
  <si>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</si>
  <si>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</si>
  <si>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</si>
  <si>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</si>
  <si>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</si>
  <si>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</si>
  <si>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</si>
  <si>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</si>
  <si>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</si>
  <si>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</si>
  <si>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</si>
  <si>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</si>
  <si>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</si>
  <si>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</si>
  <si>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</si>
  <si>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</si>
  <si>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</si>
  <si>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</si>
  <si>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</si>
  <si>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</si>
  <si>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</si>
  <si>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</si>
  <si>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</si>
  <si>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</si>
  <si>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</si>
  <si>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</si>
  <si>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</si>
  <si>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</si>
  <si>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</si>
  <si>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</si>
  <si>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</si>
  <si>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</si>
  <si>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</si>
  <si>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</si>
  <si>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</si>
  <si>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</si>
  <si>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</si>
  <si>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</si>
  <si>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</si>
  <si>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</si>
  <si>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</si>
  <si>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</si>
  <si>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</si>
  <si>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</si>
  <si>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</si>
  <si>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</si>
  <si>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</si>
  <si>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</si>
  <si>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</si>
  <si>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</si>
  <si>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</si>
  <si>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</si>
  <si>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</si>
  <si>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</si>
  <si>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</si>
  <si>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</si>
  <si>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</si>
  <si>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</si>
  <si>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</si>
  <si>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</si>
  <si>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</si>
  <si>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</si>
  <si>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</si>
  <si>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</si>
  <si>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</si>
  <si>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</si>
  <si>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</si>
  <si>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</si>
  <si>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</si>
  <si>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</si>
  <si>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</si>
  <si>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</si>
  <si>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</si>
  <si>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</si>
  <si>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</si>
  <si>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</si>
  <si>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</si>
  <si>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</si>
  <si>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</si>
  <si>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</si>
  <si>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</si>
  <si>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</si>
  <si>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</si>
  <si>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</si>
  <si>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</si>
  <si>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</si>
  <si>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</si>
  <si>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</si>
  <si>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</si>
  <si>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</si>
  <si>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</si>
  <si>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</si>
  <si>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</si>
  <si>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</si>
  <si>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</si>
  <si>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</si>
  <si>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</si>
  <si>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</si>
  <si>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</si>
  <si>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</si>
  <si>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</si>
  <si>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</si>
  <si>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</si>
  <si>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</si>
  <si>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</si>
  <si>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</si>
  <si>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</si>
  <si>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</si>
  <si>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</si>
  <si>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</si>
  <si>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</si>
  <si>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</si>
  <si>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</si>
  <si>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</si>
  <si>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</si>
  <si>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</si>
  <si>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</si>
  <si>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</si>
  <si>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</si>
  <si>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</si>
  <si>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</si>
  <si>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</si>
  <si>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</si>
  <si>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</si>
  <si>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</si>
  <si>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</si>
  <si>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</si>
  <si>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</si>
  <si>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</si>
  <si>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</si>
  <si>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</si>
  <si>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</si>
  <si>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</si>
  <si>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</si>
  <si>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</si>
  <si>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</si>
  <si>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</si>
  <si>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</si>
  <si>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</si>
  <si>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</si>
  <si>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</si>
  <si>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</si>
  <si>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</si>
  <si>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</si>
  <si>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</si>
  <si>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</si>
  <si>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</si>
  <si>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</si>
  <si>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</si>
  <si>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</si>
  <si>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</si>
  <si>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</si>
  <si>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</si>
  <si>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</si>
  <si>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</si>
  <si>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</si>
  <si>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</si>
  <si>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</si>
  <si>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</si>
  <si>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</si>
  <si>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</si>
  <si>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</si>
  <si>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</si>
  <si>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</si>
  <si>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</si>
  <si>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</si>
  <si>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</si>
  <si>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</si>
  <si>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</si>
  <si>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</si>
  <si>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</si>
  <si>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</si>
  <si>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</si>
  <si>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</si>
  <si>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</si>
  <si>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</si>
  <si>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</si>
  <si>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</si>
  <si>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</si>
  <si>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</si>
  <si>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</si>
  <si>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</si>
  <si>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</si>
  <si>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</si>
  <si>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</si>
  <si>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</si>
  <si>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</si>
  <si>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</si>
  <si>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</si>
  <si>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</si>
  <si>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</si>
  <si>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</si>
  <si>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</si>
  <si>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</si>
  <si>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</si>
  <si>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</si>
  <si>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</si>
  <si>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</si>
  <si>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</si>
  <si>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</si>
  <si>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</si>
  <si>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</si>
  <si>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</si>
  <si>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</si>
  <si>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</si>
  <si>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</si>
  <si>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</si>
  <si>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</si>
  <si>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</si>
  <si>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</si>
  <si>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</si>
  <si>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</si>
  <si>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</si>
  <si>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</si>
  <si>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</si>
  <si>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</si>
  <si>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</si>
  <si>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</si>
  <si>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</si>
  <si>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</si>
  <si>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</si>
  <si>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</si>
  <si>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</si>
  <si>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</si>
  <si>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</si>
  <si>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</si>
  <si>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</si>
  <si>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</si>
  <si>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</si>
  <si>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</si>
  <si>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</si>
  <si>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</si>
  <si>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</si>
  <si>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</si>
  <si>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</si>
  <si>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</si>
  <si>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</si>
  <si>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</si>
  <si>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</si>
  <si>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</si>
  <si>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</si>
  <si>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</si>
  <si>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</si>
  <si>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</si>
  <si>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</si>
  <si>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</si>
  <si>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</si>
  <si>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</si>
  <si>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</si>
  <si>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</si>
  <si>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</si>
  <si>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</si>
  <si>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</si>
  <si>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</si>
  <si>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</si>
  <si>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</si>
  <si>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</si>
  <si>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</si>
  <si>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</si>
  <si>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</si>
  <si>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</si>
  <si>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</si>
  <si>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</si>
  <si>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</si>
  <si>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</si>
  <si>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</si>
  <si>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</si>
  <si>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</si>
  <si>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</si>
  <si>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</si>
  <si>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</si>
  <si>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</si>
  <si>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</si>
  <si>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</si>
  <si>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</si>
  <si>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</si>
  <si>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</si>
  <si>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</si>
  <si>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</si>
  <si>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</si>
  <si>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</si>
  <si>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</si>
  <si>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</si>
  <si>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</si>
  <si>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</si>
  <si>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</si>
  <si>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</si>
  <si>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</si>
  <si>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</si>
  <si>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</si>
  <si>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</si>
  <si>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</si>
  <si>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</si>
  <si>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</si>
  <si>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</si>
  <si>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</si>
  <si>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</si>
  <si>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</si>
  <si>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</si>
  <si>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</si>
  <si>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</si>
  <si>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</si>
  <si>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</si>
  <si>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</si>
  <si>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</si>
  <si>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</si>
  <si>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</si>
  <si>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</si>
  <si>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</si>
  <si>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</si>
  <si>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</si>
  <si>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</si>
  <si>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</si>
  <si>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</si>
  <si>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</si>
  <si>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</si>
  <si>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</si>
  <si>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</si>
  <si>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</si>
  <si>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</si>
  <si>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</si>
  <si>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</si>
  <si>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</si>
  <si>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</si>
  <si>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</si>
  <si>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</si>
  <si>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</si>
  <si>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</si>
  <si>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</si>
  <si>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</si>
  <si>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</si>
  <si>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</si>
  <si>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</si>
  <si>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</si>
  <si>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</si>
  <si>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</si>
  <si>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</si>
  <si>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</si>
  <si>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</si>
  <si>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</si>
  <si>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</si>
  <si>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</si>
  <si>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</si>
  <si>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</si>
  <si>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</si>
  <si>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</si>
  <si>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</si>
  <si>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</si>
  <si>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</si>
  <si>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</si>
  <si>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</si>
  <si>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</si>
  <si>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</si>
  <si>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</si>
  <si>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</si>
  <si>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</si>
  <si>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</si>
  <si>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</si>
  <si>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</si>
  <si>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</si>
  <si>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</si>
  <si>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</si>
  <si>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</si>
  <si>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</si>
  <si>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</si>
  <si>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</si>
  <si>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</si>
  <si>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</si>
  <si>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</si>
  <si>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</si>
  <si>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</si>
  <si>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</si>
  <si>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</si>
  <si>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</si>
  <si>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</si>
  <si>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</si>
  <si>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</si>
  <si>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</si>
  <si>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</si>
  <si>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</si>
  <si>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</si>
  <si>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</si>
  <si>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</si>
  <si>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</si>
  <si>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</si>
  <si>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</si>
  <si>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</si>
  <si>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</si>
  <si>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</si>
  <si>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</si>
  <si>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</si>
  <si>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</si>
  <si>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</si>
  <si>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</si>
  <si>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</si>
  <si>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</si>
  <si>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</si>
  <si>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</si>
  <si>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</si>
  <si>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</si>
  <si>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</si>
  <si>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</si>
  <si>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</si>
  <si>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</si>
  <si>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</si>
  <si>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</si>
  <si>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</si>
  <si>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</si>
  <si>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</si>
  <si>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</si>
  <si>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</si>
  <si>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</si>
  <si>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</si>
  <si>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</si>
  <si>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</si>
  <si>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</si>
  <si>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</si>
  <si>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</si>
  <si>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</si>
  <si>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</si>
  <si>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</si>
  <si>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</si>
  <si>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</si>
  <si>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</si>
  <si>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</si>
  <si>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</si>
  <si>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</si>
  <si>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</si>
  <si>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</si>
  <si>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</si>
  <si>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</si>
  <si>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</si>
  <si>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</si>
  <si>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</si>
  <si>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</si>
  <si>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</si>
  <si>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</si>
  <si>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</si>
  <si>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</si>
  <si>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</si>
  <si>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</si>
  <si>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</si>
  <si>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</si>
  <si>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</si>
  <si>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</si>
  <si>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</si>
  <si>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</si>
  <si>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</si>
  <si>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</si>
  <si>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</si>
  <si>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</si>
  <si>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</si>
  <si>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</si>
  <si>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</si>
  <si>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</si>
  <si>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</si>
  <si>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</si>
  <si>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</si>
  <si>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</si>
  <si>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</si>
  <si>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</si>
  <si>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</si>
  <si>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</si>
  <si>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</si>
  <si>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</si>
  <si>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</si>
  <si>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</si>
  <si>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</si>
  <si>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</si>
  <si>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</si>
  <si>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</si>
  <si>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</si>
  <si>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</si>
  <si>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</si>
  <si>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</si>
  <si>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</si>
  <si>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</si>
  <si>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</si>
  <si>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</si>
  <si>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</si>
  <si>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</si>
  <si>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</si>
  <si>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</si>
  <si>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</si>
  <si>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</si>
  <si>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</si>
  <si>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</si>
  <si>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</si>
  <si>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</si>
  <si>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</si>
  <si>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</si>
  <si>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</si>
  <si>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</si>
  <si>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</si>
  <si>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</si>
  <si>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</si>
  <si>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</si>
  <si>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</si>
  <si>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</si>
  <si>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</si>
  <si>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</si>
  <si>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</si>
  <si>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</si>
  <si>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</si>
  <si>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</si>
  <si>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</si>
  <si>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</si>
  <si>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</si>
  <si>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</si>
  <si>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</si>
  <si>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</si>
  <si>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</si>
  <si>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</si>
  <si>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</si>
  <si>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</si>
  <si>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</si>
  <si>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</si>
  <si>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</si>
  <si>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</si>
  <si>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</si>
  <si>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</si>
  <si>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</si>
  <si>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</si>
  <si>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</si>
  <si>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</si>
  <si>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</si>
  <si>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</si>
  <si>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</si>
  <si>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</si>
  <si>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</si>
  <si>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</si>
  <si>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</si>
  <si>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</si>
  <si>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</si>
  <si>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</si>
  <si>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</si>
  <si>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</si>
  <si>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</si>
  <si>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</si>
  <si>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</si>
  <si>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</si>
  <si>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</si>
  <si>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</si>
  <si>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</si>
  <si>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</si>
  <si>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</si>
  <si>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</si>
  <si>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</si>
  <si>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</si>
  <si>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</si>
  <si>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</si>
  <si>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</si>
  <si>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</si>
  <si>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</si>
  <si>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</si>
  <si>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</si>
  <si>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</si>
  <si>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</si>
  <si>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</si>
  <si>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</si>
  <si>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</si>
  <si>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</si>
  <si>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</si>
  <si>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</si>
  <si>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</si>
  <si>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</si>
  <si>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</si>
  <si>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</si>
  <si>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</si>
  <si>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</si>
  <si>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</si>
  <si>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</si>
  <si>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</si>
  <si>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</si>
  <si>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</si>
  <si>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</si>
  <si>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</si>
  <si>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</si>
  <si>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</si>
  <si>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</si>
  <si>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</si>
  <si>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</si>
  <si>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</si>
  <si>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</si>
  <si>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</si>
  <si>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</si>
  <si>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</si>
  <si>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</si>
  <si>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</si>
  <si>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</si>
  <si>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</si>
  <si>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</si>
  <si>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</si>
  <si>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</si>
  <si>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</si>
  <si>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</si>
  <si>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</si>
  <si>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</si>
  <si>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</si>
  <si>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</si>
  <si>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</si>
  <si>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</si>
  <si>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</si>
  <si>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</si>
  <si>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</si>
  <si>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</si>
  <si>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</si>
  <si>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</si>
  <si>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</si>
  <si>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</si>
  <si>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</si>
  <si>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</si>
  <si>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</si>
  <si>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</si>
  <si>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</si>
  <si>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</si>
  <si>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</si>
  <si>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</si>
  <si>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</si>
  <si>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</si>
  <si>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</si>
  <si>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</si>
  <si>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</si>
  <si>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</si>
  <si>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</si>
  <si>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</si>
  <si>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</si>
  <si>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</si>
  <si>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</si>
  <si>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</si>
  <si>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</si>
  <si>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</si>
  <si>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</si>
  <si>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</si>
  <si>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</si>
  <si>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</si>
  <si>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</si>
  <si>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</si>
  <si>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</si>
  <si>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</si>
  <si>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</si>
  <si>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</si>
  <si>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</si>
  <si>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</si>
  <si>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</si>
  <si>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</si>
  <si>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</si>
  <si>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</si>
  <si>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</si>
  <si>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</si>
  <si>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</si>
  <si>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</si>
  <si>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</si>
  <si>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</si>
  <si>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</si>
  <si>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</si>
  <si>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</si>
  <si>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</si>
  <si>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</si>
  <si>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</si>
  <si>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</si>
  <si>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</si>
  <si>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</si>
  <si>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</si>
  <si>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</si>
  <si>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</si>
  <si>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</si>
  <si>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</si>
  <si>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</si>
  <si>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</si>
  <si>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</si>
  <si>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</si>
  <si>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</si>
  <si>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</si>
  <si>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</si>
  <si>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</si>
  <si>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</si>
  <si>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</si>
  <si>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</si>
  <si>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</si>
  <si>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</si>
  <si>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</si>
  <si>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</si>
  <si>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</si>
  <si>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</si>
  <si>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</si>
  <si>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</si>
  <si>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</si>
  <si>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</si>
  <si>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</si>
  <si>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</si>
  <si>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</si>
  <si>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</si>
  <si>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</si>
  <si>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</si>
  <si>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</si>
  <si>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</si>
  <si>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</si>
  <si>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</si>
  <si>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</si>
  <si>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</si>
  <si>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</si>
  <si>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</si>
  <si>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</si>
  <si>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</si>
  <si>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</si>
  <si>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</si>
  <si>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</si>
  <si>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</si>
  <si>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</si>
  <si>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</si>
  <si>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</si>
  <si>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</si>
  <si>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</si>
  <si>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</si>
  <si>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</si>
  <si>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</si>
  <si>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</si>
  <si>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</si>
  <si>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</si>
  <si>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</si>
  <si>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</si>
  <si>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</si>
  <si>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</si>
  <si>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</si>
  <si>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</si>
  <si>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</si>
  <si>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</si>
  <si>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</si>
  <si>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</si>
  <si>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</si>
  <si>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</si>
  <si>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</si>
  <si>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</si>
  <si>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</si>
  <si>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</si>
  <si>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</si>
  <si>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</si>
  <si>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</si>
  <si>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</si>
  <si>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</si>
  <si>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</si>
  <si>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</si>
  <si>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</si>
  <si>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</si>
  <si>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</si>
  <si>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</si>
  <si>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</si>
  <si>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</si>
  <si>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</si>
  <si>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</si>
  <si>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</si>
  <si>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</si>
  <si>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</si>
  <si>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</si>
  <si>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</si>
  <si>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</si>
  <si>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</si>
  <si>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</si>
  <si>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</si>
  <si>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</si>
  <si>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</si>
  <si>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</si>
  <si>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</si>
  <si>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</si>
  <si>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</si>
  <si>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</si>
  <si>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</si>
  <si>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</si>
  <si>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</si>
  <si>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</si>
  <si>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</si>
  <si>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</si>
  <si>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</si>
  <si>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</si>
  <si>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</si>
  <si>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</si>
  <si>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</si>
  <si>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</si>
  <si>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</si>
  <si>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</si>
  <si>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</si>
  <si>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</si>
  <si>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</si>
  <si>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</si>
  <si>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</si>
  <si>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</si>
  <si>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</si>
  <si>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</si>
  <si>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</si>
  <si>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</si>
  <si>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</si>
  <si>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</si>
  <si>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</si>
  <si>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</si>
  <si>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</si>
  <si>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</si>
  <si>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</si>
  <si>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</si>
  <si>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</si>
  <si>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</si>
  <si>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</si>
  <si>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</si>
  <si>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</si>
  <si>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</si>
  <si>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</si>
  <si>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</si>
  <si>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</si>
  <si>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</si>
  <si>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</si>
  <si>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</si>
  <si>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</si>
  <si>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</si>
  <si>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</si>
  <si>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</si>
  <si>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</si>
  <si>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</si>
  <si>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</si>
  <si>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</si>
  <si>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</si>
  <si>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</si>
  <si>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</si>
  <si>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</si>
  <si>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</si>
  <si>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</si>
  <si>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</si>
  <si>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</si>
  <si>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</si>
  <si>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</si>
  <si>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</si>
  <si>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</si>
  <si>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</si>
  <si>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</si>
  <si>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</si>
  <si>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</si>
  <si>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</si>
  <si>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</si>
  <si>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</si>
  <si>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</si>
  <si>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</si>
  <si>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</si>
  <si>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</si>
  <si>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</si>
  <si>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</si>
  <si>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</si>
  <si>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</si>
  <si>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</si>
  <si>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</si>
  <si>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</si>
  <si>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</si>
  <si>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</si>
  <si>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</si>
  <si>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</si>
  <si>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</si>
  <si>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</si>
  <si>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</si>
  <si>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</si>
  <si>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</si>
  <si>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</si>
  <si>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</si>
  <si>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</si>
  <si>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</si>
  <si>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</si>
  <si>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</si>
  <si>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</si>
  <si>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</si>
  <si>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</si>
  <si>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</si>
  <si>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</si>
  <si>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</si>
  <si>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</si>
  <si>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</si>
  <si>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</si>
  <si>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</si>
  <si>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</si>
  <si>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</si>
  <si>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</si>
  <si>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</si>
  <si>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</si>
  <si>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</si>
  <si>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</si>
  <si>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</si>
  <si>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</si>
  <si>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</si>
  <si>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</si>
  <si>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</si>
  <si>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</si>
  <si>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</si>
  <si>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</si>
  <si>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</si>
  <si>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</si>
  <si>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</si>
  <si>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</si>
  <si>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</si>
  <si>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</si>
  <si>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</si>
  <si>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</si>
  <si>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</si>
  <si>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</si>
  <si>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</si>
  <si>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</si>
  <si>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</si>
  <si>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</si>
  <si>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</si>
  <si>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</si>
  <si>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</si>
  <si>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</si>
  <si>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</si>
  <si>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</si>
  <si>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</si>
  <si>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</si>
  <si>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</si>
  <si>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</si>
  <si>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</si>
  <si>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</si>
  <si>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</si>
  <si>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</si>
  <si>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</si>
  <si>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</si>
  <si>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</si>
  <si>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</si>
  <si>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</si>
  <si>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</si>
  <si>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</si>
  <si>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</si>
  <si>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</si>
  <si>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</si>
  <si>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</si>
  <si>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</si>
  <si>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</si>
  <si>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</si>
  <si>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</si>
  <si>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</si>
  <si>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</si>
  <si>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</si>
  <si>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</si>
  <si>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</si>
  <si>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</si>
  <si>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</si>
  <si>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</si>
  <si>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</si>
  <si>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</si>
  <si>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</si>
  <si>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</si>
  <si>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</si>
  <si>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</si>
  <si>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</si>
  <si>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</si>
  <si>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</si>
  <si>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</si>
  <si>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</si>
  <si>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</si>
  <si>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</si>
  <si>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</si>
  <si>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</si>
  <si>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</si>
  <si>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</si>
  <si>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</si>
  <si>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</si>
  <si>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</si>
  <si>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</si>
  <si>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</si>
  <si>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</si>
  <si>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</si>
  <si>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</si>
  <si>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</si>
  <si>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</si>
  <si>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</si>
  <si>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</si>
  <si>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</si>
  <si>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</si>
  <si>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</si>
  <si>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</si>
  <si>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</si>
  <si>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</si>
  <si>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</si>
  <si>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</si>
  <si>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</si>
  <si>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</si>
  <si>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</si>
  <si>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</si>
  <si>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</si>
  <si>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</si>
  <si>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</si>
  <si>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</si>
  <si>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</si>
  <si>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</si>
  <si>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</si>
  <si>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</si>
  <si>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</si>
  <si>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</si>
  <si>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</si>
  <si>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</si>
  <si>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</si>
  <si>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</si>
  <si>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</si>
  <si>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</si>
  <si>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</si>
  <si>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</si>
  <si>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</si>
  <si>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</si>
  <si>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</si>
  <si>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</si>
  <si>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</si>
  <si>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</si>
  <si>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</si>
  <si>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</si>
  <si>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</si>
  <si>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</si>
  <si>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</si>
  <si>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</si>
  <si>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</si>
  <si>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</si>
  <si>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</si>
  <si>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</si>
  <si>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</si>
  <si>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</si>
  <si>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</si>
  <si>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</si>
  <si>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</si>
  <si>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</si>
  <si>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</si>
  <si>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</si>
  <si>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</si>
  <si>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</si>
  <si>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</si>
  <si>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</si>
  <si>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</si>
  <si>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</si>
  <si>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</si>
  <si>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</si>
  <si>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</si>
  <si>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</si>
  <si>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</si>
  <si>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</si>
  <si>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</si>
  <si>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</si>
  <si>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</si>
  <si>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</si>
  <si>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</si>
  <si>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</si>
  <si>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</si>
  <si>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</si>
  <si>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</si>
  <si>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</si>
  <si>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</si>
  <si>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</si>
  <si>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</si>
  <si>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</si>
  <si>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</si>
  <si>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</si>
  <si>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</si>
  <si>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</si>
  <si>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</si>
  <si>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</si>
  <si>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</si>
  <si>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</si>
  <si>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</si>
  <si>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</si>
  <si>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</si>
  <si>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</si>
  <si>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</si>
  <si>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</si>
  <si>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</si>
  <si>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</si>
  <si>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</si>
  <si>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</si>
  <si>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</si>
  <si>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</si>
  <si>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</si>
  <si>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</si>
  <si>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</si>
  <si>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</si>
  <si>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</si>
  <si>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</si>
  <si>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</si>
  <si>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</si>
  <si>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</si>
  <si>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</si>
  <si>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</si>
  <si>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</si>
  <si>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</si>
  <si>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</si>
  <si>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</si>
  <si>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</si>
  <si>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</si>
  <si>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</si>
  <si>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</si>
  <si>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</si>
  <si>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</si>
  <si>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</si>
  <si>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</si>
  <si>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</si>
  <si>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</si>
  <si>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</si>
  <si>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</si>
  <si>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</si>
  <si>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</si>
  <si>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</si>
  <si>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</si>
  <si>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</si>
  <si>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</si>
  <si>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</si>
  <si>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</si>
  <si>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</si>
  <si>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</si>
  <si>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</si>
  <si>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</si>
  <si>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</si>
  <si>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</si>
  <si>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</si>
  <si>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</si>
  <si>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</si>
  <si>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</si>
  <si>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</si>
  <si>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</si>
  <si>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</si>
  <si>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</si>
  <si>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</si>
  <si>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</si>
  <si>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</si>
  <si>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</si>
  <si>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</si>
  <si>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</si>
  <si>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</si>
  <si>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</si>
  <si>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</si>
  <si>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</si>
  <si>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</si>
  <si>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</si>
  <si>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</si>
  <si>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</si>
  <si>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</si>
  <si>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</si>
  <si>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</si>
  <si>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</si>
  <si>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</si>
  <si>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</si>
  <si>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</si>
  <si>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</si>
  <si>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</si>
  <si>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</si>
  <si>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</si>
  <si>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</si>
  <si>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</si>
  <si>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</si>
  <si>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</si>
  <si>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</si>
  <si>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</si>
  <si>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</si>
  <si>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</si>
  <si>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</si>
  <si>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</si>
  <si>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</si>
  <si>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</si>
  <si>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</si>
  <si>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</si>
  <si>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</si>
  <si>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</si>
  <si>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</si>
  <si>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</si>
  <si>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</si>
  <si>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</si>
  <si>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</si>
  <si>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</si>
  <si>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</si>
  <si>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</si>
  <si>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</si>
  <si>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</si>
  <si>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</si>
  <si>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</si>
  <si>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</si>
  <si>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</si>
  <si>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</si>
  <si>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</si>
  <si>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</si>
  <si>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</si>
  <si>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</si>
  <si>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</si>
  <si>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</si>
  <si>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</si>
  <si>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</si>
  <si>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</si>
  <si>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</si>
  <si>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</si>
  <si>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</si>
  <si>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</si>
  <si>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</si>
  <si>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</si>
  <si>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</si>
  <si>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</si>
  <si>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</si>
  <si>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</si>
  <si>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</si>
  <si>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</si>
  <si>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</si>
  <si>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</si>
  <si>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</si>
  <si>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</si>
  <si>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</si>
  <si>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</si>
  <si>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</si>
  <si>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</si>
  <si>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</si>
  <si>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</si>
  <si>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</si>
  <si>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</si>
  <si>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</si>
  <si>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</si>
  <si>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</si>
  <si>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</si>
  <si>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</si>
  <si>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</si>
  <si>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</si>
  <si>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</si>
  <si>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</si>
  <si>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</si>
  <si>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</si>
  <si>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</si>
  <si>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</si>
  <si>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</si>
  <si>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</si>
  <si>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</si>
  <si>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</si>
  <si>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</si>
  <si>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</si>
  <si>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</si>
  <si>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</si>
  <si>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</si>
  <si>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</si>
  <si>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</si>
  <si>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</si>
  <si>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</si>
  <si>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</si>
  <si>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</si>
  <si>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</si>
  <si>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</si>
  <si>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</si>
  <si>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</si>
  <si>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</si>
  <si>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</si>
  <si>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</si>
  <si>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</si>
  <si>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</si>
  <si>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</si>
  <si>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</si>
  <si>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</si>
  <si>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</si>
  <si>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</si>
  <si>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</si>
  <si>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</si>
  <si>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</si>
  <si>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</si>
  <si>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</si>
  <si>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</si>
  <si>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</si>
  <si>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</si>
  <si>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</si>
  <si>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</si>
  <si>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</si>
  <si>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</si>
  <si>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</si>
  <si>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</si>
  <si>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</si>
  <si>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</si>
  <si>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</si>
  <si>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</si>
  <si>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</si>
  <si>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</si>
  <si>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</si>
  <si>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</si>
  <si>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</si>
  <si>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</si>
  <si>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</si>
  <si>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</si>
  <si>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</si>
  <si>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</si>
  <si>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</si>
  <si>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</si>
  <si>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</si>
  <si>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</si>
  <si>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</si>
  <si>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</si>
  <si>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</si>
  <si>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</si>
  <si>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</si>
  <si>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</si>
  <si>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</si>
  <si>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</si>
  <si>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</si>
  <si>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</si>
  <si>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</si>
  <si>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</si>
  <si>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</si>
  <si>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</si>
  <si>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</si>
  <si>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</si>
  <si>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</si>
  <si>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</si>
  <si>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</si>
  <si>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</si>
  <si>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</si>
  <si>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</si>
  <si>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</si>
  <si>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</si>
  <si>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</si>
  <si>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</si>
  <si>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</si>
  <si>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</si>
  <si>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</si>
  <si>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</si>
  <si>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</si>
  <si>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</si>
  <si>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</si>
  <si>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</si>
  <si>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</si>
  <si>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</si>
  <si>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</si>
  <si>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</si>
  <si>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</si>
  <si>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</si>
  <si>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</si>
  <si>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</si>
  <si>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</si>
  <si>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</si>
  <si>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</si>
  <si>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</si>
  <si>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</si>
  <si>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</si>
  <si>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</si>
  <si>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</si>
  <si>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</si>
  <si>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</si>
  <si>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</si>
  <si>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</si>
  <si>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</si>
  <si>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</si>
  <si>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</si>
  <si>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</si>
  <si>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</si>
  <si>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</si>
  <si>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</si>
  <si>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</si>
  <si>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</si>
  <si>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</si>
  <si>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</si>
  <si>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</si>
  <si>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</si>
  <si>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</si>
  <si>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</si>
  <si>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</si>
  <si>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</si>
  <si>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</si>
  <si>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</si>
  <si>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</si>
  <si>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</si>
  <si>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</si>
  <si>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</si>
  <si>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</si>
  <si>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</si>
  <si>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</si>
  <si>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</si>
  <si>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</si>
  <si>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</si>
  <si>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</si>
  <si>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</si>
  <si>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</si>
  <si>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</si>
  <si>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</si>
  <si>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</si>
  <si>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</si>
  <si>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</si>
  <si>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</si>
  <si>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</si>
  <si>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</si>
  <si>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</si>
  <si>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</si>
  <si>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</si>
  <si>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</si>
  <si>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</si>
  <si>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</si>
  <si>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</si>
  <si>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</si>
  <si>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</si>
  <si>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</si>
  <si>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</si>
  <si>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</si>
  <si>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</si>
  <si>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</si>
  <si>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</si>
  <si>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</si>
  <si>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</si>
  <si>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</si>
  <si>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</si>
  <si>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</si>
  <si>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</si>
  <si>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</si>
  <si>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</si>
  <si>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</si>
  <si>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</si>
  <si>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</si>
  <si>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</si>
  <si>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</si>
  <si>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</si>
  <si>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</si>
  <si>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</si>
  <si>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</si>
  <si>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</si>
  <si>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</si>
  <si>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</si>
  <si>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</si>
  <si>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</si>
  <si>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</si>
  <si>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</si>
  <si>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</si>
  <si>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</si>
  <si>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</si>
  <si>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</si>
  <si>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</si>
  <si>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</si>
  <si>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</si>
  <si>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</si>
  <si>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</si>
  <si>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</si>
  <si>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</si>
  <si>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</si>
  <si>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</si>
  <si>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</si>
  <si>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</si>
  <si>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</si>
  <si>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</si>
  <si>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</si>
  <si>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</si>
  <si>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</si>
  <si>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</si>
  <si>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</si>
  <si>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</si>
  <si>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</si>
  <si>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</si>
  <si>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</si>
  <si>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</si>
  <si>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</si>
  <si>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</si>
  <si>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</si>
  <si>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</si>
  <si>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</si>
  <si>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</si>
  <si>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</si>
  <si>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</si>
  <si>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</si>
  <si>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</si>
  <si>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</si>
  <si>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</si>
  <si>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</si>
  <si>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</si>
  <si>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</si>
  <si>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</si>
  <si>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</si>
  <si>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</si>
  <si>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</si>
  <si>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</si>
  <si>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</si>
  <si>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</si>
  <si>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</si>
  <si>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</si>
  <si>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</si>
  <si>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</si>
  <si>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</si>
  <si>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</si>
  <si>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</si>
  <si>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</si>
  <si>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</si>
  <si>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</si>
  <si>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</si>
  <si>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</si>
  <si>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</si>
  <si>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</si>
  <si>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</si>
  <si>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</si>
  <si>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</si>
  <si>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</si>
  <si>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</si>
  <si>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</si>
  <si>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</si>
  <si>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</si>
  <si>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</si>
  <si>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</si>
  <si>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</si>
  <si>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</si>
  <si>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</si>
  <si>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</si>
  <si>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</si>
  <si>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</si>
  <si>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</si>
  <si>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</si>
  <si>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</si>
  <si>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</si>
  <si>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</si>
  <si>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</si>
  <si>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</si>
  <si>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</si>
  <si>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</si>
  <si>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</si>
  <si>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</si>
  <si>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</si>
  <si>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</si>
  <si>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</si>
  <si>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</si>
  <si>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</si>
  <si>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</si>
  <si>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</si>
  <si>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</si>
  <si>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</si>
  <si>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</si>
  <si>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</si>
  <si>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</si>
  <si>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</si>
  <si>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</si>
  <si>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</si>
  <si>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</si>
  <si>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</si>
  <si>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</si>
  <si>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</si>
  <si>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</si>
  <si>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</si>
  <si>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</si>
  <si>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</si>
  <si>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</si>
  <si>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</si>
  <si>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</si>
  <si>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</si>
  <si>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</si>
  <si>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</si>
  <si>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</si>
  <si>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</si>
  <si>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</si>
  <si>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</si>
  <si>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</si>
  <si>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</si>
  <si>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</si>
  <si>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</si>
  <si>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</si>
  <si>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</si>
  <si>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</si>
  <si>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</si>
  <si>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</si>
  <si>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</si>
  <si>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</si>
  <si>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</si>
  <si>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</si>
  <si>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</si>
  <si>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</si>
  <si>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</si>
  <si>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</si>
  <si>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</si>
  <si>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</si>
  <si>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</si>
  <si>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</si>
  <si>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</si>
  <si>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</si>
  <si>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</si>
  <si>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</si>
  <si>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</si>
  <si>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</si>
  <si>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</si>
  <si>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</si>
  <si>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</si>
  <si>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</si>
  <si>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</si>
  <si>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</si>
  <si>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</si>
  <si>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</si>
  <si>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</si>
  <si>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</si>
  <si>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</si>
  <si>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</si>
  <si>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</si>
  <si>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</si>
  <si>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</si>
  <si>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</si>
  <si>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</si>
  <si>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</si>
  <si>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</si>
  <si>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</si>
  <si>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</si>
  <si>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</si>
  <si>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</si>
  <si>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</si>
  <si>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</si>
  <si>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</si>
  <si>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</si>
  <si>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</si>
  <si>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</si>
  <si>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</si>
  <si>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</si>
  <si>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</si>
  <si>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</si>
  <si>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</si>
  <si>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</si>
  <si>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</si>
  <si>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</si>
  <si>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</si>
  <si>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</si>
  <si>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</si>
  <si>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</si>
  <si>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</si>
  <si>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</si>
  <si>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</si>
  <si>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</si>
  <si>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</si>
  <si>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</si>
  <si>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</si>
  <si>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</si>
  <si>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</si>
  <si>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</si>
  <si>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</si>
  <si>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</si>
  <si>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</si>
  <si>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</si>
  <si>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</si>
  <si>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</si>
  <si>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</si>
  <si>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</si>
  <si>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</si>
  <si>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</si>
  <si>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</si>
  <si>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</si>
  <si>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</si>
  <si>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</si>
  <si>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</si>
  <si>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</si>
  <si>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</si>
  <si>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</si>
  <si>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</si>
  <si>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</si>
  <si>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</si>
  <si>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</si>
  <si>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</si>
  <si>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</si>
  <si>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</si>
  <si>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</si>
  <si>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</si>
  <si>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</si>
  <si>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</si>
  <si>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</si>
  <si>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</si>
  <si>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</si>
  <si>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</si>
  <si>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</si>
  <si>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</si>
  <si>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</si>
  <si>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</si>
  <si>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</si>
  <si>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</si>
  <si>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</si>
  <si>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</si>
  <si>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</si>
  <si>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</si>
  <si>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</si>
  <si>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</si>
  <si>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</si>
  <si>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</si>
  <si>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</si>
  <si>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</si>
  <si>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</si>
  <si>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</si>
  <si>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</si>
  <si>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</si>
  <si>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</si>
  <si>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</si>
  <si>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</si>
  <si>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</si>
  <si>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</si>
  <si>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</si>
  <si>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</si>
  <si>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</si>
  <si>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</si>
  <si>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</si>
  <si>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</si>
  <si>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</si>
  <si>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</si>
  <si>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</si>
  <si>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</si>
  <si>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</si>
  <si>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</si>
  <si>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</si>
  <si>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</si>
  <si>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</si>
  <si>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</si>
  <si>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</si>
  <si>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</si>
  <si>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</si>
  <si>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</si>
  <si>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</si>
  <si>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</si>
  <si>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</si>
  <si>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</si>
  <si>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</si>
  <si>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</si>
  <si>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</si>
  <si>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</si>
  <si>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</si>
  <si>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</si>
  <si>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</si>
  <si>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</si>
  <si>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</si>
  <si>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</si>
  <si>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</si>
  <si>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</si>
  <si>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</si>
  <si>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</si>
  <si>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</si>
  <si>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</si>
  <si>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</si>
  <si>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</si>
  <si>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</si>
  <si>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</si>
  <si>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</si>
  <si>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</si>
  <si>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</si>
  <si>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</si>
  <si>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</si>
  <si>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</si>
  <si>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</si>
  <si>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</si>
  <si>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</si>
  <si>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</si>
  <si>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</si>
  <si>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</si>
  <si>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</si>
  <si>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</si>
  <si>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</si>
  <si>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</si>
  <si>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</si>
  <si>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</si>
  <si>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</si>
  <si>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</si>
  <si>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</si>
  <si>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</si>
  <si>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</si>
  <si>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</si>
  <si>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</si>
  <si>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</si>
  <si>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</si>
  <si>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</si>
  <si>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</si>
  <si>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</si>
  <si>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</si>
  <si>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</si>
  <si>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</si>
  <si>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</si>
  <si>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</si>
  <si>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</si>
  <si>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</si>
  <si>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</si>
  <si>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</si>
  <si>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</si>
  <si>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</si>
  <si>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</si>
  <si>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</si>
  <si>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</si>
  <si>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</si>
  <si>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</si>
  <si>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</si>
  <si>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</si>
  <si>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</si>
  <si>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</si>
  <si>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</si>
  <si>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</si>
  <si>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</si>
  <si>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</si>
  <si>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</si>
  <si>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</si>
  <si>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</si>
  <si>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</si>
  <si>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</si>
  <si>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</si>
  <si>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</si>
  <si>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</si>
  <si>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</si>
  <si>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</si>
  <si>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</si>
  <si>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</si>
  <si>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</si>
  <si>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</si>
  <si>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</si>
  <si>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</si>
  <si>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</si>
  <si>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</si>
  <si>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</si>
  <si>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</si>
  <si>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</si>
  <si>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</si>
  <si>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</si>
  <si>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</si>
  <si>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</si>
  <si>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</si>
  <si>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</si>
  <si>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</si>
  <si>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</si>
  <si>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</si>
  <si>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</si>
  <si>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</si>
  <si>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</si>
  <si>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</si>
  <si>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</si>
  <si>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</si>
  <si>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</si>
  <si>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</si>
  <si>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</si>
  <si>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</si>
  <si>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</si>
  <si>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</si>
  <si>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</si>
  <si>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</si>
  <si>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</si>
  <si>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</si>
  <si>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</si>
  <si>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</si>
  <si>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</si>
  <si>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</si>
  <si>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</si>
  <si>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</si>
  <si>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</si>
  <si>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</si>
  <si>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</si>
  <si>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</si>
  <si>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</si>
  <si>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</si>
  <si>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</si>
  <si>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</si>
  <si>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</si>
  <si>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</si>
  <si>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</si>
  <si>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</si>
  <si>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</si>
  <si>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</si>
  <si>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</si>
  <si>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</si>
  <si>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</si>
  <si>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</si>
  <si>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</si>
  <si>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</si>
  <si>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</si>
  <si>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</si>
  <si>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</si>
  <si>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</si>
  <si>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</si>
  <si>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</si>
  <si>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</si>
  <si>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</si>
  <si>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</si>
  <si>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</si>
  <si>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</si>
  <si>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</si>
  <si>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</si>
  <si>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</si>
  <si>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</si>
  <si>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</si>
  <si>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</si>
  <si>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</si>
  <si>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</si>
  <si>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</si>
  <si>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</si>
  <si>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</si>
  <si>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</si>
  <si>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</si>
  <si>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</si>
  <si>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</si>
  <si>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</si>
  <si>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</si>
  <si>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</si>
  <si>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</si>
  <si>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</si>
  <si>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</si>
  <si>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</si>
  <si>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</si>
  <si>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</si>
  <si>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</si>
  <si>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</si>
  <si>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</si>
  <si>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</si>
  <si>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</si>
  <si>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</si>
  <si>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</si>
  <si>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</si>
  <si>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</si>
  <si>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</si>
  <si>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</si>
  <si>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</si>
  <si>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</si>
  <si>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</si>
  <si>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</si>
  <si>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</si>
  <si>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</si>
  <si>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</si>
  <si>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</si>
  <si>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</si>
  <si>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</si>
  <si>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</si>
  <si>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</si>
  <si>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</si>
  <si>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</si>
  <si>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</si>
  <si>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</si>
  <si>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</si>
  <si>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</si>
  <si>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</si>
  <si>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</si>
  <si>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</si>
  <si>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</si>
  <si>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</si>
  <si>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</si>
  <si>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</si>
  <si>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</si>
  <si>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</si>
  <si>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</si>
  <si>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</si>
  <si>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</si>
  <si>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</si>
  <si>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</si>
  <si>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</si>
  <si>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</si>
  <si>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</si>
  <si>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</si>
  <si>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</si>
  <si>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</si>
  <si>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</si>
  <si>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</si>
  <si>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</si>
  <si>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</si>
  <si>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</si>
  <si>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</si>
  <si>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</si>
  <si>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</si>
  <si>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</si>
  <si>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</si>
  <si>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</si>
  <si>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</si>
  <si>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</si>
  <si>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</si>
  <si>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</si>
  <si>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</si>
  <si>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</si>
  <si>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</si>
  <si>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</si>
  <si>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</si>
  <si>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</si>
  <si>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</si>
  <si>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</si>
  <si>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</si>
  <si>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</si>
  <si>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</si>
  <si>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</si>
  <si>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</si>
  <si>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</si>
  <si>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</si>
  <si>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</si>
  <si>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</si>
  <si>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</si>
  <si>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</si>
  <si>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</si>
  <si>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</si>
  <si>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</si>
  <si>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</si>
  <si>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</si>
  <si>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</si>
  <si>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</si>
  <si>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</si>
  <si>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</si>
  <si>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</si>
  <si>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</si>
  <si>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</si>
  <si>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</si>
  <si>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</si>
  <si>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</si>
  <si>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</si>
  <si>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</si>
  <si>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</si>
  <si>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</si>
  <si>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</si>
  <si>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</si>
  <si>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</si>
  <si>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</si>
  <si>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</si>
  <si>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</si>
  <si>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</si>
  <si>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</si>
  <si>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</si>
  <si>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</si>
  <si>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</si>
  <si>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</si>
  <si>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</si>
  <si>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</si>
  <si>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</si>
  <si>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</si>
  <si>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</si>
  <si>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</si>
  <si>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</si>
  <si>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</si>
  <si>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</si>
  <si>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</si>
  <si>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</si>
  <si>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</si>
  <si>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</si>
  <si>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</si>
  <si>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</si>
  <si>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</si>
  <si>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</si>
  <si>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</si>
  <si>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</si>
  <si>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</si>
  <si>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</si>
  <si>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</si>
  <si>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</si>
  <si>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</si>
  <si>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</si>
  <si>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</si>
  <si>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</si>
  <si>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</si>
  <si>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</si>
  <si>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</si>
  <si>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</si>
  <si>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</si>
  <si>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</si>
  <si>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</si>
  <si>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</si>
  <si>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</si>
  <si>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</si>
  <si>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</si>
  <si>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</si>
  <si>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</si>
  <si>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</si>
  <si>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</si>
  <si>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</si>
  <si>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</si>
  <si>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</si>
  <si>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</si>
  <si>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</si>
  <si>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</si>
  <si>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</si>
  <si>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</si>
  <si>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</si>
  <si>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</si>
  <si>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</si>
  <si>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</si>
  <si>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</si>
  <si>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</si>
  <si>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</si>
  <si>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</si>
  <si>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</si>
  <si>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</si>
  <si>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</si>
  <si>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</si>
  <si>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</si>
  <si>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</si>
  <si>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</si>
  <si>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</si>
  <si>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</si>
  <si>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</si>
  <si>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</si>
  <si>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</si>
  <si>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</si>
  <si>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</si>
  <si>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</si>
  <si>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</si>
  <si>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</si>
  <si>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</si>
  <si>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</si>
  <si>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</si>
  <si>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</si>
  <si>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</si>
  <si>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</si>
  <si>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</si>
  <si>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</si>
  <si>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</si>
  <si>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</si>
  <si>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</si>
  <si>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</si>
  <si>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</si>
  <si>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</si>
  <si>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</si>
  <si>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</si>
  <si>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</si>
  <si>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</si>
  <si>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</si>
  <si>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</si>
  <si>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</si>
  <si>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</si>
  <si>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</si>
  <si>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</si>
  <si>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</si>
  <si>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</si>
  <si>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</si>
  <si>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</si>
  <si>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</si>
  <si>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</si>
  <si>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</si>
  <si>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</si>
  <si>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</si>
  <si>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</si>
  <si>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</si>
  <si>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</si>
  <si>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</si>
  <si>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</si>
  <si>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</si>
  <si>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</si>
  <si>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</si>
  <si>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</si>
  <si>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</si>
  <si>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</si>
  <si>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</si>
  <si>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</si>
  <si>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</si>
  <si>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</si>
  <si>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</si>
  <si>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</si>
  <si>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</si>
  <si>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</si>
  <si>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</si>
  <si>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</si>
  <si>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</si>
  <si>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</si>
  <si>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</si>
  <si>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</si>
  <si>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</si>
  <si>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</si>
  <si>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</si>
  <si>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</si>
  <si>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</si>
  <si>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</si>
  <si>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</si>
  <si>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</si>
  <si>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</si>
  <si>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</si>
  <si>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</si>
  <si>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</si>
  <si>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</si>
  <si>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</si>
  <si>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</si>
  <si>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</si>
  <si>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</si>
  <si>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</si>
  <si>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</si>
  <si>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</si>
  <si>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</si>
  <si>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</si>
  <si>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</si>
  <si>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</si>
  <si>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</si>
  <si>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</si>
  <si>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</si>
  <si>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</si>
  <si>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</si>
  <si>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</si>
  <si>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</si>
  <si>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</si>
  <si>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</si>
  <si>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</si>
  <si>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</si>
  <si>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</si>
  <si>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</si>
  <si>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</si>
  <si>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</si>
  <si>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</si>
  <si>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</si>
  <si>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</si>
  <si>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</si>
  <si>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</si>
  <si>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</si>
  <si>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</si>
  <si>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</si>
  <si>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</si>
  <si>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</si>
  <si>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</si>
  <si>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</si>
  <si>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</si>
  <si>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</si>
  <si>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</si>
  <si>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</si>
  <si>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</si>
  <si>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</si>
  <si>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</si>
  <si>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</si>
  <si>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</si>
  <si>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</si>
  <si>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</si>
  <si>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</si>
  <si>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</si>
  <si>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</si>
  <si>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</si>
  <si>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</si>
  <si>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</si>
  <si>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</si>
  <si>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</si>
  <si>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</si>
  <si>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</si>
  <si>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</si>
  <si>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</si>
  <si>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</si>
  <si>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</si>
  <si>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</si>
  <si>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</si>
  <si>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</si>
  <si>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</si>
  <si>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</si>
  <si>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</si>
  <si>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</si>
  <si>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</si>
  <si>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</si>
  <si>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</si>
  <si>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</si>
  <si>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</si>
  <si>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</si>
  <si>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</si>
  <si>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</si>
  <si>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</si>
  <si>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</si>
  <si>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</si>
  <si>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</si>
  <si>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</si>
  <si>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</si>
  <si>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</si>
  <si>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</si>
  <si>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</si>
  <si>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</si>
  <si>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</si>
  <si>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</si>
  <si>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</si>
  <si>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</si>
  <si>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</si>
  <si>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</si>
  <si>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</si>
  <si>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</si>
  <si>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</si>
  <si>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</si>
  <si>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</si>
  <si>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</si>
  <si>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</si>
  <si>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</si>
  <si>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</si>
  <si>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</si>
  <si>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</si>
  <si>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</si>
  <si>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</si>
  <si>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</si>
  <si>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</si>
  <si>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</si>
  <si>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</si>
  <si>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</si>
  <si>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</si>
  <si>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</si>
  <si>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</si>
  <si>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</si>
  <si>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</si>
  <si>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</si>
  <si>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</si>
  <si>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</si>
  <si>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</si>
  <si>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</si>
  <si>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</si>
  <si>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</si>
  <si>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</si>
  <si>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</si>
  <si>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</si>
  <si>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</si>
  <si>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</si>
  <si>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</si>
  <si>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</si>
  <si>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</si>
  <si>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</si>
  <si>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</si>
  <si>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</si>
  <si>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</si>
  <si>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</si>
  <si>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</si>
  <si>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</si>
  <si>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</si>
  <si>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</si>
  <si>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</si>
  <si>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</si>
  <si>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</si>
  <si>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</si>
  <si>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</si>
  <si>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</si>
  <si>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</si>
  <si>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</si>
  <si>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</si>
  <si>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</si>
  <si>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</si>
  <si>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</si>
  <si>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</si>
  <si>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</si>
  <si>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</si>
  <si>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</si>
  <si>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</si>
  <si>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</si>
  <si>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</si>
  <si>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</si>
  <si>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</si>
  <si>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</si>
  <si>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</si>
  <si>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</si>
  <si>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</si>
  <si>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</si>
  <si>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</si>
  <si>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</si>
  <si>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</si>
  <si>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</si>
  <si>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</si>
  <si>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</si>
  <si>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</si>
  <si>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</si>
  <si>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</si>
  <si>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</si>
  <si>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</si>
  <si>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</si>
  <si>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</si>
  <si>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</si>
  <si>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</si>
  <si>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</si>
  <si>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</si>
  <si>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</si>
  <si>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</si>
  <si>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</si>
  <si>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</si>
  <si>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</si>
  <si>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</si>
  <si>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</si>
  <si>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</si>
  <si>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</si>
  <si>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</si>
  <si>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</si>
  <si>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</si>
  <si>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</si>
  <si>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</si>
  <si>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</si>
  <si>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</si>
  <si>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</si>
  <si>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</si>
  <si>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</si>
  <si>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</si>
  <si>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</si>
  <si>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</si>
  <si>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</si>
  <si>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</si>
  <si>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</si>
  <si>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</si>
  <si>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</si>
  <si>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</si>
  <si>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</si>
  <si>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</si>
  <si>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</si>
  <si>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</si>
  <si>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</si>
  <si>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</si>
  <si>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</si>
  <si>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</si>
  <si>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</si>
  <si>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</si>
  <si>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</si>
  <si>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</si>
  <si>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</si>
  <si>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</si>
  <si>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</si>
  <si>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</si>
  <si>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</si>
  <si>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</si>
  <si>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</si>
  <si>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</si>
  <si>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</si>
  <si>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</si>
  <si>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</si>
  <si>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</si>
  <si>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</si>
  <si>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</si>
  <si>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</si>
  <si>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</si>
  <si>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</si>
  <si>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</si>
  <si>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</si>
  <si>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</si>
  <si>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</si>
  <si>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</si>
  <si>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</si>
  <si>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</si>
  <si>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</si>
  <si>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</si>
  <si>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</si>
  <si>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</si>
  <si>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</si>
  <si>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</si>
  <si>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</si>
  <si>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</si>
  <si>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</si>
  <si>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</si>
  <si>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</si>
  <si>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</si>
  <si>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</si>
  <si>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</si>
  <si>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</si>
  <si>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</si>
  <si>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</si>
  <si>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</si>
  <si>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</si>
  <si>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</si>
  <si>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</si>
  <si>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</si>
  <si>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</si>
  <si>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</si>
  <si>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</si>
  <si>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</si>
  <si>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</si>
  <si>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</si>
  <si>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</si>
  <si>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</si>
  <si>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</si>
  <si>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</si>
  <si>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</si>
  <si>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</si>
  <si>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</si>
  <si>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</si>
  <si>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</si>
  <si>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</si>
  <si>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</si>
  <si>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</si>
  <si>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</si>
  <si>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</si>
  <si>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</si>
  <si>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</si>
  <si>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</si>
  <si>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</si>
  <si>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</si>
  <si>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</si>
  <si>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</si>
  <si>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</si>
  <si>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</si>
  <si>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</si>
  <si>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</si>
  <si>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</si>
  <si>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</si>
  <si>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</si>
  <si>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</si>
  <si>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</si>
  <si>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</si>
  <si>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</si>
  <si>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</si>
  <si>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</si>
  <si>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</si>
  <si>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</si>
  <si>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</si>
  <si>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</si>
  <si>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</si>
  <si>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</si>
  <si>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</si>
  <si>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</si>
  <si>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</si>
  <si>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</si>
  <si>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</si>
  <si>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</si>
  <si>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</si>
  <si>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</si>
  <si>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</si>
  <si>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</si>
  <si>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</si>
  <si>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</si>
  <si>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</si>
  <si>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</si>
  <si>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</si>
  <si>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</si>
  <si>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</si>
  <si>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</si>
  <si>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</si>
  <si>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</si>
  <si>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</si>
  <si>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</si>
  <si>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</si>
  <si>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</si>
  <si>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</si>
  <si>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</si>
  <si>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</si>
  <si>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</si>
  <si>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</si>
  <si>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</si>
  <si>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</si>
  <si>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</si>
  <si>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</si>
  <si>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</si>
  <si>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</si>
  <si>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</si>
  <si>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</si>
  <si>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</si>
  <si>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</si>
  <si>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</si>
  <si>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</si>
  <si>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</si>
  <si>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</si>
  <si>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</si>
  <si>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</si>
  <si>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</si>
  <si>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</si>
  <si>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</si>
  <si>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</si>
  <si>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</si>
  <si>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</si>
  <si>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</si>
  <si>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</si>
  <si>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</si>
  <si>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</si>
  <si>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</si>
  <si>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</si>
  <si>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</si>
  <si>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</si>
  <si>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</si>
  <si>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</si>
  <si>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</si>
  <si>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</si>
  <si>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</si>
  <si>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</si>
  <si>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</si>
  <si>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</si>
  <si>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</si>
  <si>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</si>
  <si>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</si>
  <si>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</si>
  <si>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</si>
  <si>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</si>
  <si>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</si>
  <si>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</si>
  <si>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</si>
  <si>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</si>
  <si>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</si>
  <si>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</si>
  <si>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</si>
  <si>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</si>
  <si>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</si>
  <si>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</si>
  <si>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</si>
  <si>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</si>
  <si>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</si>
  <si>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</si>
  <si>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</si>
  <si>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</si>
  <si>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</si>
  <si>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</si>
  <si>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</si>
  <si>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</si>
  <si>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</si>
  <si>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</si>
  <si>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</si>
  <si>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</si>
  <si>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</si>
  <si>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</si>
  <si>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</si>
  <si>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</si>
  <si>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</si>
  <si>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</si>
  <si>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</si>
  <si>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</si>
  <si>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</si>
  <si>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</si>
  <si>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</si>
  <si>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</si>
  <si>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</si>
  <si>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</si>
  <si>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</si>
  <si>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</si>
  <si>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</si>
  <si>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</si>
  <si>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</si>
  <si>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</si>
  <si>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</si>
  <si>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</si>
  <si>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</si>
  <si>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</si>
  <si>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</si>
  <si>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</si>
  <si>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</si>
  <si>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</si>
  <si>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</si>
  <si>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</si>
  <si>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</si>
  <si>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</si>
  <si>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</si>
  <si>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</si>
  <si>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</si>
  <si>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</si>
  <si>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</si>
  <si>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</si>
  <si>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</si>
  <si>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</si>
  <si>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</si>
  <si>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</si>
  <si>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</si>
  <si>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</si>
  <si>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</si>
  <si>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</si>
  <si>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</si>
  <si>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</si>
  <si>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</si>
  <si>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</si>
  <si>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</si>
  <si>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</si>
  <si>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</si>
  <si>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</si>
  <si>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</si>
  <si>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</si>
  <si>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</si>
  <si>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</si>
  <si>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</si>
  <si>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</si>
  <si>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</si>
  <si>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</si>
  <si>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</si>
  <si>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</si>
  <si>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</si>
  <si>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</si>
  <si>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</si>
  <si>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</si>
  <si>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</si>
  <si>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</si>
  <si>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</si>
  <si>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</si>
  <si>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</si>
  <si>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</si>
  <si>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</si>
  <si>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</si>
  <si>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</si>
  <si>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</si>
  <si>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</si>
  <si>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</si>
  <si>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</si>
  <si>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</si>
  <si>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</si>
  <si>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</si>
  <si>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</si>
  <si>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</si>
  <si>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</si>
  <si>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</si>
  <si>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</si>
  <si>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</si>
  <si>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</si>
  <si>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</si>
  <si>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</si>
  <si>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</si>
  <si>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</si>
  <si>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</si>
  <si>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</si>
  <si>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</si>
  <si>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</si>
  <si>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</si>
  <si>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</si>
  <si>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</si>
  <si>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</si>
  <si>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</si>
  <si>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</si>
  <si>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</si>
  <si>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</si>
  <si>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</si>
  <si>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</si>
  <si>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</si>
  <si>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</si>
  <si>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</si>
  <si>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</si>
  <si>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</si>
  <si>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</si>
  <si>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</si>
  <si>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</si>
  <si>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</si>
  <si>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</si>
  <si>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</si>
  <si>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</si>
  <si>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</si>
  <si>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</si>
  <si>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</si>
  <si>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</si>
  <si>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</si>
  <si>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</si>
  <si>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</si>
  <si>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</si>
  <si>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</si>
  <si>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</si>
  <si>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</si>
  <si>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</si>
  <si>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</si>
  <si>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</si>
  <si>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</si>
  <si>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</si>
  <si>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</si>
  <si>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</si>
  <si>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</si>
  <si>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</si>
  <si>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</si>
  <si>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</si>
  <si>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</si>
  <si>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</si>
  <si>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</si>
  <si>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</si>
  <si>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</si>
  <si>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</si>
  <si>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</si>
  <si>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</si>
  <si>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</si>
  <si>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</si>
  <si>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</si>
  <si>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</si>
  <si>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</si>
  <si>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</si>
  <si>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</si>
  <si>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</si>
  <si>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</si>
  <si>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</si>
  <si>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</si>
  <si>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</si>
  <si>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</si>
  <si>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</si>
  <si>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</si>
  <si>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</si>
  <si>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</si>
  <si>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</si>
  <si>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</si>
  <si>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</si>
  <si>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</si>
  <si>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</si>
  <si>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</si>
  <si>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</si>
  <si>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</si>
  <si>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</si>
  <si>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</si>
  <si>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</si>
  <si>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</si>
  <si>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</si>
  <si>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</si>
  <si>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</si>
  <si>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</si>
  <si>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</si>
  <si>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</si>
  <si>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</si>
  <si>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</si>
  <si>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</si>
  <si>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</si>
  <si>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</si>
  <si>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</si>
  <si>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</si>
  <si>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</si>
  <si>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</si>
  <si>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</si>
  <si>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</si>
  <si>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</si>
  <si>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</si>
  <si>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</si>
  <si>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</si>
  <si>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</si>
  <si>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</si>
  <si>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</si>
  <si>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</si>
  <si>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</si>
  <si>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</si>
  <si>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</si>
  <si>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</si>
  <si>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</si>
  <si>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</si>
  <si>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</si>
  <si>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</si>
  <si>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</si>
  <si>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</si>
  <si>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</si>
  <si>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</si>
  <si>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</si>
  <si>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</si>
  <si>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</si>
  <si>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</si>
  <si>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</si>
  <si>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</si>
  <si>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</si>
  <si>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</si>
  <si>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</si>
  <si>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</si>
  <si>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</si>
  <si>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</si>
  <si>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</si>
  <si>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</si>
  <si>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</si>
  <si>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</si>
  <si>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</si>
  <si>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</si>
  <si>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</si>
  <si>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</si>
  <si>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</si>
  <si>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</si>
  <si>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</si>
  <si>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</si>
  <si>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</si>
  <si>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</si>
  <si>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</si>
  <si>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</si>
  <si>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</si>
  <si>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</si>
  <si>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</si>
  <si>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</si>
  <si>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</si>
  <si>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</si>
  <si>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</si>
  <si>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</si>
  <si>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</si>
  <si>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</si>
  <si>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</si>
  <si>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</si>
  <si>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</si>
  <si>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</si>
  <si>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</si>
  <si>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</si>
  <si>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</si>
  <si>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</si>
  <si>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</si>
  <si>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</si>
  <si>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</si>
  <si>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</si>
  <si>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</si>
  <si>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</si>
  <si>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</si>
  <si>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</si>
  <si>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</si>
  <si>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</si>
  <si>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</si>
  <si>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</si>
  <si>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</si>
  <si>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</si>
  <si>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</si>
  <si>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</si>
  <si>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</si>
  <si>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</si>
  <si>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</si>
  <si>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</si>
  <si>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</si>
  <si>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</si>
  <si>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</si>
  <si>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</si>
  <si>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</si>
  <si>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</si>
  <si>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</si>
  <si>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</si>
  <si>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</si>
  <si>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</si>
  <si>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</si>
  <si>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</si>
  <si>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</si>
  <si>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</si>
  <si>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</si>
  <si>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</si>
  <si>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</si>
  <si>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</si>
  <si>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</si>
  <si>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</si>
  <si>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</si>
  <si>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</si>
  <si>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</si>
  <si>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</si>
  <si>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</si>
  <si>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</si>
  <si>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</si>
  <si>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</si>
  <si>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</si>
  <si>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</si>
  <si>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</si>
  <si>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</si>
  <si>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</si>
  <si>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</si>
  <si>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</si>
  <si>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</si>
  <si>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</si>
  <si>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</si>
  <si>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</si>
  <si>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</si>
  <si>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</si>
  <si>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</si>
  <si>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</si>
  <si>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</si>
  <si>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</si>
  <si>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</si>
  <si>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</si>
  <si>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</si>
  <si>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</si>
  <si>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</si>
  <si>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</si>
  <si>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</si>
  <si>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</si>
  <si>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</si>
  <si>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</si>
  <si>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</si>
  <si>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</si>
  <si>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</si>
  <si>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</si>
  <si>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</si>
  <si>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</si>
  <si>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</si>
  <si>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</si>
  <si>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</si>
  <si>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</si>
  <si>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</si>
  <si>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</si>
  <si>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</si>
  <si>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</si>
  <si>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</si>
  <si>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</si>
  <si>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</si>
  <si>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</si>
  <si>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</si>
  <si>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</si>
  <si>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</si>
  <si>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</si>
  <si>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</si>
  <si>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</si>
  <si>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</si>
  <si>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</si>
  <si>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</si>
  <si>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</si>
  <si>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</si>
  <si>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</si>
  <si>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</si>
  <si>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</si>
  <si>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</si>
  <si>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</si>
  <si>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</si>
  <si>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</si>
  <si>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</si>
  <si>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</si>
  <si>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</si>
  <si>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</si>
  <si>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</si>
  <si>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</si>
  <si>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</si>
  <si>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</si>
  <si>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</si>
  <si>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</si>
  <si>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</si>
  <si>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</si>
  <si>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</si>
  <si>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</si>
  <si>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</si>
  <si>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</si>
  <si>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</si>
  <si>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</si>
  <si>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</si>
  <si>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</si>
  <si>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</si>
  <si>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</si>
  <si>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</si>
  <si>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</si>
  <si>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</si>
  <si>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</si>
  <si>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</si>
  <si>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</si>
  <si>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</si>
  <si>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</si>
  <si>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</si>
  <si>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</si>
  <si>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</si>
  <si>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</si>
  <si>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</si>
  <si>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</si>
  <si>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</si>
  <si>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</si>
  <si>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</si>
  <si>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</si>
  <si>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</si>
  <si>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</si>
  <si>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</si>
  <si>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</si>
  <si>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</si>
  <si>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</si>
  <si>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</si>
  <si>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</si>
  <si>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</si>
  <si>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</si>
  <si>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</si>
  <si>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</si>
  <si>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</si>
  <si>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</si>
  <si>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</si>
  <si>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</si>
  <si>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</si>
  <si>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</si>
  <si>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</si>
  <si>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</si>
  <si>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</si>
  <si>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</si>
  <si>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</si>
  <si>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</si>
  <si>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</si>
  <si>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</si>
  <si>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</si>
  <si>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</si>
  <si>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</si>
  <si>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</si>
  <si>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</si>
  <si>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</si>
  <si>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</si>
  <si>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</si>
  <si>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</si>
  <si>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</si>
  <si>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</si>
  <si>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</si>
  <si>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</si>
  <si>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</si>
  <si>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</si>
  <si>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</si>
  <si>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</si>
  <si>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</si>
  <si>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</si>
  <si>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</si>
  <si>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</si>
  <si>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</si>
  <si>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</si>
  <si>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</si>
  <si>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</si>
  <si>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</si>
  <si>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</si>
  <si>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</si>
  <si>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</si>
  <si>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</si>
  <si>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</si>
  <si>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</si>
  <si>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</si>
  <si>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</si>
  <si>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</si>
  <si>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</si>
  <si>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</si>
  <si>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</si>
  <si>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</si>
  <si>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</si>
  <si>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</si>
  <si>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</si>
  <si>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</si>
  <si>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</si>
  <si>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</si>
  <si>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</si>
  <si>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</si>
  <si>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</si>
  <si>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</si>
  <si>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</si>
  <si>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</si>
  <si>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</si>
  <si>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</si>
  <si>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</si>
  <si>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</si>
  <si>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</si>
  <si>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</si>
  <si>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</si>
  <si>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</si>
  <si>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</si>
  <si>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</si>
  <si>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</si>
  <si>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</si>
  <si>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</si>
  <si>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</si>
  <si>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</si>
  <si>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</si>
  <si>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</si>
  <si>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</si>
  <si>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</si>
  <si>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</si>
  <si>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</si>
  <si>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</si>
  <si>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</si>
  <si>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</si>
  <si>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</si>
  <si>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</si>
  <si>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</si>
  <si>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</si>
  <si>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</si>
  <si>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</si>
  <si>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</si>
  <si>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</si>
  <si>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</si>
  <si>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</si>
  <si>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</si>
  <si>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</si>
  <si>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</si>
  <si>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</si>
  <si>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</si>
  <si>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</si>
  <si>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</si>
  <si>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</si>
  <si>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</si>
  <si>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</si>
  <si>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</si>
  <si>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</si>
  <si>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</si>
  <si>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</si>
  <si>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</si>
  <si>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</si>
  <si>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</si>
  <si>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</si>
  <si>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</si>
  <si>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</si>
  <si>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</si>
  <si>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</si>
  <si>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</si>
  <si>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</si>
  <si>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</si>
  <si>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</si>
  <si>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</si>
  <si>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</si>
  <si>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</si>
  <si>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</si>
  <si>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</si>
  <si>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</si>
  <si>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</si>
  <si>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</si>
  <si>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</si>
  <si>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</si>
  <si>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</si>
  <si>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</si>
  <si>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</si>
  <si>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</si>
  <si>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</si>
  <si>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</si>
  <si>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</si>
  <si>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</si>
  <si>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</si>
  <si>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</si>
  <si>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</si>
  <si>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</si>
  <si>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</si>
  <si>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</si>
  <si>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</si>
  <si>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</si>
  <si>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</si>
  <si>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</si>
  <si>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</si>
  <si>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</si>
  <si>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</si>
  <si>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</si>
  <si>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</si>
  <si>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</si>
  <si>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</si>
  <si>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</si>
  <si>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</si>
  <si>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</si>
  <si>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</si>
  <si>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</si>
  <si>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</si>
  <si>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</si>
  <si>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</si>
  <si>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</si>
  <si>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</si>
  <si>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</si>
  <si>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</si>
  <si>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</si>
  <si>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</si>
  <si>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</si>
  <si>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</si>
  <si>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</si>
  <si>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</si>
  <si>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</si>
  <si>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</si>
  <si>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</si>
  <si>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</si>
  <si>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</si>
  <si>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</si>
  <si>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</si>
  <si>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</si>
  <si>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</si>
  <si>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</si>
  <si>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</si>
  <si>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</si>
  <si>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</si>
  <si>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</si>
  <si>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</si>
  <si>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</si>
  <si>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</si>
  <si>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</si>
  <si>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</si>
  <si>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</si>
  <si>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</si>
  <si>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</si>
  <si>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</si>
  <si>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</si>
  <si>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</si>
  <si>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</si>
  <si>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</si>
  <si>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</si>
  <si>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</si>
  <si>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</si>
  <si>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</si>
  <si>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</si>
  <si>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</si>
  <si>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</si>
  <si>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</si>
  <si>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</si>
  <si>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</si>
  <si>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</si>
  <si>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</si>
  <si>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</si>
  <si>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</si>
  <si>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</si>
  <si>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</si>
  <si>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</si>
  <si>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</si>
  <si>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</si>
  <si>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</si>
  <si>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</si>
  <si>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</si>
  <si>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</si>
  <si>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</si>
  <si>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</si>
  <si>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</si>
  <si>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</si>
  <si>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</si>
  <si>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</si>
  <si>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</si>
  <si>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</si>
  <si>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</si>
  <si>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</si>
  <si>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</si>
  <si>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</si>
  <si>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</si>
  <si>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</si>
  <si>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</si>
  <si>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</si>
  <si>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</si>
  <si>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</si>
  <si>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</si>
  <si>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</si>
  <si>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</si>
  <si>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</si>
  <si>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</si>
  <si>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</si>
  <si>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</si>
  <si>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</si>
  <si>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</si>
  <si>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</si>
  <si>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</si>
  <si>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</si>
  <si>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</si>
  <si>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</si>
  <si>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</si>
  <si>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</si>
  <si>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</si>
  <si>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</si>
  <si>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</si>
  <si>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</si>
  <si>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</si>
  <si>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</si>
  <si>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</si>
  <si>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</si>
  <si>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</si>
  <si>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</si>
  <si>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</si>
  <si>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</si>
  <si>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</si>
  <si>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</si>
  <si>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</si>
  <si>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</si>
  <si>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</si>
  <si>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</si>
  <si>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</si>
  <si>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</si>
  <si>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</si>
  <si>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</si>
  <si>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</si>
  <si>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</si>
  <si>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</si>
  <si>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</si>
  <si>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</si>
  <si>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</si>
  <si>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</si>
  <si>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</si>
  <si>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</si>
  <si>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</si>
  <si>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</si>
  <si>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</si>
  <si>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</si>
  <si>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</si>
  <si>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</si>
  <si>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</si>
  <si>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</si>
  <si>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</si>
  <si>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</si>
  <si>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</si>
  <si>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</si>
  <si>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</si>
  <si>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</si>
  <si>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</si>
  <si>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</si>
  <si>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</si>
  <si>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</si>
  <si>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</si>
  <si>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</si>
  <si>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</si>
  <si>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</si>
  <si>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</si>
  <si>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</si>
  <si>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</si>
  <si>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</si>
  <si>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</si>
  <si>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</si>
  <si>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</si>
  <si>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</si>
  <si>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</si>
  <si>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</si>
  <si>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</si>
  <si>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</si>
  <si>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</si>
  <si>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</si>
  <si>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</si>
  <si>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</si>
  <si>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</si>
  <si>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</si>
  <si>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</si>
  <si>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</si>
  <si>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</si>
  <si>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</si>
  <si>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</si>
  <si>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</si>
  <si>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</si>
  <si>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</si>
  <si>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</si>
  <si>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</si>
  <si>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</si>
  <si>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</si>
  <si>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</si>
  <si>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</si>
  <si>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</si>
  <si>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</si>
  <si>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</si>
  <si>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</si>
  <si>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</si>
  <si>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</si>
  <si>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</si>
  <si>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</si>
  <si>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</si>
  <si>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</si>
  <si>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</si>
  <si>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</si>
  <si>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</si>
  <si>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</si>
  <si>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</si>
  <si>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</si>
  <si>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</si>
  <si>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</si>
  <si>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</si>
  <si>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</si>
  <si>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</si>
  <si>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</si>
  <si>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</si>
  <si>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</si>
  <si>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</si>
  <si>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</si>
  <si>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</si>
  <si>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</si>
  <si>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</si>
  <si>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</si>
  <si>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</si>
  <si>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</si>
  <si>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</si>
  <si>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</si>
  <si>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</si>
  <si>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</si>
  <si>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</si>
  <si>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</si>
  <si>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</si>
  <si>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</si>
  <si>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</si>
  <si>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</si>
  <si>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</si>
  <si>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</si>
  <si>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</si>
  <si>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</si>
  <si>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</si>
  <si>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</si>
  <si>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</si>
  <si>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</si>
  <si>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</si>
  <si>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</si>
  <si>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</si>
  <si>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</si>
  <si>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</si>
  <si>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</si>
  <si>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</si>
  <si>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</si>
  <si>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</si>
  <si>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</si>
  <si>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</si>
  <si>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</si>
  <si>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</si>
  <si>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</si>
  <si>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</si>
  <si>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</si>
  <si>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</si>
  <si>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</si>
  <si>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</si>
  <si>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</si>
  <si>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</si>
  <si>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</si>
  <si>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</si>
  <si>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</si>
  <si>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</si>
  <si>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</si>
  <si>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</si>
  <si>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</si>
  <si>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</si>
  <si>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</si>
  <si>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</si>
  <si>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</si>
  <si>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</si>
  <si>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</si>
  <si>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</si>
  <si>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</si>
  <si>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</si>
  <si>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</si>
  <si>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</si>
  <si>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</si>
  <si>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</si>
  <si>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</si>
  <si>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</si>
  <si>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</si>
  <si>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</si>
  <si>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</si>
  <si>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</si>
  <si>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</si>
  <si>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</si>
  <si>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</si>
  <si>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</si>
  <si>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</si>
  <si>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</si>
  <si>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</si>
  <si>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</si>
  <si>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</si>
  <si>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</si>
  <si>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</si>
  <si>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</si>
  <si>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</si>
  <si>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</si>
  <si>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</si>
  <si>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</si>
  <si>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</si>
  <si>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</si>
  <si>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</si>
  <si>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</si>
  <si>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</si>
  <si>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</si>
  <si>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</si>
  <si>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</si>
  <si>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</si>
  <si>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</si>
  <si>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</si>
  <si>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</si>
  <si>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</si>
  <si>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</si>
  <si>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</si>
  <si>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</si>
  <si>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</si>
  <si>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</si>
  <si>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</si>
  <si>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</si>
  <si>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</si>
  <si>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</si>
  <si>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</si>
  <si>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</si>
  <si>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</si>
  <si>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</si>
  <si>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</si>
  <si>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</si>
  <si>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</si>
  <si>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</si>
  <si>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</si>
  <si>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</si>
  <si>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</si>
  <si>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</si>
  <si>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</si>
  <si>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</si>
  <si>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</si>
  <si>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</si>
  <si>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</si>
  <si>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</si>
  <si>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</si>
  <si>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</si>
  <si>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</si>
  <si>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</si>
  <si>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</si>
  <si>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</si>
  <si>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</si>
  <si>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</si>
  <si>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</si>
  <si>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</si>
  <si>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</si>
  <si>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</si>
  <si>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</si>
  <si>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</si>
  <si>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</si>
  <si>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</si>
  <si>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</si>
  <si>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</si>
  <si>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</si>
  <si>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</si>
  <si>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</si>
  <si>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</si>
  <si>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</si>
  <si>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</si>
  <si>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</si>
  <si>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</si>
  <si>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</si>
  <si>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</si>
  <si>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</si>
  <si>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</si>
  <si>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</si>
  <si>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</si>
  <si>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</si>
  <si>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</si>
  <si>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</si>
  <si>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</si>
  <si>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</si>
  <si>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</si>
  <si>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</si>
  <si>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</si>
  <si>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</si>
  <si>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</si>
  <si>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</si>
  <si>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</si>
  <si>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</si>
  <si>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</si>
  <si>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</si>
  <si>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</si>
  <si>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</si>
  <si>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</si>
  <si>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</si>
  <si>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</si>
  <si>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</si>
  <si>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</si>
  <si>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</si>
  <si>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</si>
  <si>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</si>
  <si>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</si>
  <si>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</si>
  <si>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</si>
  <si>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</si>
  <si>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</si>
  <si>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</si>
  <si>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</si>
  <si>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</si>
  <si>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</si>
  <si>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</si>
  <si>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</si>
  <si>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</si>
  <si>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</si>
  <si>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</si>
  <si>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</si>
  <si>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</si>
  <si>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</si>
  <si>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</si>
  <si>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</si>
  <si>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</si>
  <si>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</si>
  <si>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</si>
  <si>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</si>
  <si>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</si>
  <si>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</si>
  <si>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</si>
  <si>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</si>
  <si>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</si>
  <si>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</si>
  <si>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</si>
  <si>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</si>
  <si>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</si>
  <si>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</si>
  <si>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</si>
  <si>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</si>
  <si>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</si>
  <si>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</si>
  <si>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</si>
  <si>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</si>
  <si>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</si>
  <si>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</si>
  <si>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</si>
  <si>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</si>
  <si>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</si>
  <si>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</si>
  <si>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</si>
  <si>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</si>
  <si>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</si>
  <si>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</si>
  <si>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</si>
  <si>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</si>
  <si>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</si>
  <si>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</si>
  <si>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</si>
  <si>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</si>
  <si>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</si>
  <si>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</si>
  <si>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</si>
  <si>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</si>
  <si>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</si>
  <si>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</si>
  <si>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</si>
  <si>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</si>
  <si>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</si>
  <si>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</si>
  <si>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</si>
  <si>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</si>
  <si>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</si>
  <si>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</si>
  <si>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</si>
  <si>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</si>
  <si>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</si>
  <si>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</si>
  <si>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</si>
  <si>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</si>
  <si>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</si>
  <si>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</si>
  <si>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</si>
  <si>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</si>
  <si>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</si>
  <si>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</si>
  <si>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</si>
  <si>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</si>
  <si>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</si>
  <si>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</si>
  <si>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</si>
  <si>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</si>
  <si>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</si>
  <si>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</si>
  <si>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</si>
  <si>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</si>
  <si>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</si>
  <si>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</si>
  <si>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</si>
  <si>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</si>
  <si>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</si>
  <si>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</si>
  <si>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</si>
  <si>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</si>
  <si>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</si>
  <si>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</si>
  <si>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</si>
  <si>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</si>
  <si>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</si>
  <si>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</si>
  <si>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</si>
  <si>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</si>
  <si>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</si>
  <si>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</si>
  <si>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</si>
  <si>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</si>
  <si>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</si>
  <si>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</si>
  <si>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</si>
  <si>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</si>
  <si>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</si>
  <si>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</si>
  <si>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</si>
  <si>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</si>
  <si>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</si>
  <si>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</si>
  <si>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</si>
  <si>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</si>
  <si>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</si>
  <si>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</si>
  <si>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</si>
  <si>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</si>
  <si>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</si>
  <si>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</si>
  <si>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</si>
  <si>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</si>
  <si>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</si>
  <si>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</si>
  <si>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</si>
  <si>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</si>
  <si>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</si>
  <si>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</si>
  <si>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</si>
  <si>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</si>
  <si>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</si>
  <si>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</si>
  <si>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</si>
  <si>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</si>
  <si>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</si>
  <si>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</si>
  <si>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</si>
  <si>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</si>
  <si>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</si>
  <si>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</si>
  <si>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</si>
  <si>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</si>
  <si>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</si>
  <si>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</si>
  <si>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</si>
  <si>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</si>
  <si>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</si>
  <si>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</si>
  <si>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</si>
  <si>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</si>
  <si>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</si>
  <si>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</si>
  <si>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</si>
  <si>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</si>
  <si>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</si>
  <si>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</si>
  <si>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</si>
  <si>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</si>
  <si>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</si>
  <si>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</si>
  <si>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</si>
  <si>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</si>
  <si>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</si>
  <si>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</si>
  <si>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</si>
  <si>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</si>
  <si>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</si>
  <si>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</si>
  <si>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</si>
  <si>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</si>
  <si>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</si>
  <si>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</si>
  <si>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</si>
  <si>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</si>
  <si>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</si>
  <si>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</si>
  <si>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</si>
  <si>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</si>
  <si>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</si>
  <si>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</si>
  <si>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</si>
  <si>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</si>
  <si>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</si>
  <si>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</si>
  <si>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</si>
  <si>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</si>
  <si>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</si>
  <si>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</si>
  <si>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</si>
  <si>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</si>
  <si>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</si>
  <si>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</si>
  <si>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</si>
  <si>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</si>
  <si>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</si>
  <si>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</si>
  <si>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</si>
  <si>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</si>
  <si>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</si>
  <si>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</si>
  <si>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</si>
  <si>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</si>
  <si>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</si>
  <si>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</si>
  <si>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</si>
  <si>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</si>
  <si>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</si>
  <si>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</si>
  <si>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</si>
  <si>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</si>
  <si>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</si>
  <si>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</si>
  <si>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</si>
  <si>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</si>
  <si>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</si>
  <si>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</si>
  <si>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</si>
  <si>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</si>
  <si>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</si>
  <si>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</si>
  <si>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</si>
  <si>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</si>
  <si>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</si>
  <si>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</si>
  <si>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</si>
  <si>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</si>
  <si>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</si>
  <si>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</si>
  <si>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</si>
  <si>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</si>
  <si>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</si>
  <si>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</si>
  <si>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</si>
  <si>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</si>
  <si>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</si>
  <si>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</si>
  <si>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</si>
  <si>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</si>
  <si>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</si>
  <si>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</si>
  <si>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</si>
  <si>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</si>
  <si>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</si>
  <si>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</si>
  <si>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</si>
  <si>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</si>
  <si>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</si>
  <si>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</si>
  <si>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</si>
  <si>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</si>
  <si>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</si>
  <si>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</si>
  <si>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</si>
  <si>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</si>
  <si>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</si>
  <si>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</si>
  <si>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</si>
  <si>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</si>
  <si>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</si>
  <si>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</si>
  <si>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</si>
  <si>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</si>
  <si>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</si>
  <si>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</si>
  <si>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</si>
  <si>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</si>
  <si>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</si>
  <si>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</si>
  <si>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</si>
  <si>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</si>
  <si>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</si>
  <si>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</si>
  <si>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</si>
  <si>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</si>
  <si>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</si>
  <si>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</si>
  <si>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</si>
  <si>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</si>
  <si>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</si>
  <si>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</si>
  <si>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</si>
  <si>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</si>
  <si>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</si>
  <si>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</si>
  <si>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</si>
  <si>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</si>
  <si>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</si>
  <si>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</si>
  <si>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</si>
  <si>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</si>
  <si>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</si>
  <si>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</si>
  <si>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</si>
  <si>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</si>
  <si>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</si>
  <si>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</si>
  <si>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</si>
  <si>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</si>
  <si>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</si>
  <si>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</si>
  <si>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</si>
  <si>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</si>
  <si>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</si>
  <si>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</si>
  <si>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</si>
  <si>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</si>
  <si>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</si>
  <si>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</si>
  <si>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</si>
  <si>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</si>
  <si>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</si>
  <si>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</si>
  <si>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</si>
  <si>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</si>
  <si>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</si>
  <si>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</si>
  <si>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</si>
  <si>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</si>
  <si>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</si>
  <si>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</si>
  <si>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</si>
  <si>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</si>
  <si>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</si>
  <si>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</si>
  <si>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</si>
  <si>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</si>
  <si>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</si>
  <si>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</si>
  <si>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</si>
  <si>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</si>
  <si>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</si>
  <si>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</si>
  <si>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</si>
  <si>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</si>
  <si>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</si>
  <si>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</si>
  <si>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</si>
  <si>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</si>
  <si>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</si>
  <si>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</si>
  <si>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</si>
  <si>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</si>
  <si>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</si>
  <si>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</si>
  <si>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</si>
  <si>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</si>
  <si>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</si>
  <si>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</si>
  <si>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</si>
  <si>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</si>
  <si>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</si>
  <si>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</si>
  <si>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</si>
  <si>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</si>
  <si>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</si>
  <si>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</si>
  <si>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</si>
  <si>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</si>
  <si>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</si>
  <si>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</si>
  <si>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</si>
  <si>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</si>
  <si>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</si>
  <si>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</si>
  <si>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</si>
  <si>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</si>
  <si>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</si>
  <si>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</si>
  <si>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</si>
  <si>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</si>
  <si>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</si>
  <si>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</si>
  <si>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</si>
  <si>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</si>
  <si>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</si>
  <si>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</si>
  <si>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</si>
  <si>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</si>
  <si>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</si>
  <si>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</si>
  <si>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</si>
  <si>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</si>
  <si>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</si>
  <si>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</si>
  <si>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</si>
  <si>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</si>
  <si>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</si>
  <si>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</si>
  <si>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</si>
  <si>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</si>
  <si>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</si>
  <si>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</si>
  <si>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</si>
  <si>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</si>
  <si>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</si>
  <si>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</si>
  <si>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</si>
  <si>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</si>
  <si>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</si>
  <si>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</si>
  <si>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</si>
  <si>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</si>
  <si>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</si>
  <si>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</si>
  <si>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</si>
  <si>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</si>
  <si>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</si>
  <si>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</si>
  <si>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</si>
  <si>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</si>
  <si>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</si>
  <si>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</si>
  <si>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</si>
  <si>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</si>
  <si>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</si>
  <si>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</si>
  <si>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</si>
  <si>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</si>
  <si>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</si>
  <si>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</si>
  <si>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</si>
  <si>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</si>
  <si>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</si>
  <si>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</si>
  <si>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</si>
  <si>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</si>
  <si>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</si>
  <si>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</si>
  <si>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</si>
  <si>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</si>
  <si>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</si>
  <si>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</si>
  <si>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</si>
  <si>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</si>
  <si>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</si>
  <si>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</si>
  <si>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</si>
  <si>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</si>
  <si>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</si>
  <si>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</si>
  <si>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</si>
  <si>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</si>
  <si>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</si>
  <si>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</si>
  <si>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</si>
  <si>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</si>
  <si>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</si>
  <si>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</si>
  <si>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</si>
  <si>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</si>
  <si>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</si>
  <si>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</si>
  <si>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</si>
  <si>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</si>
  <si>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</si>
  <si>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</si>
  <si>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</si>
  <si>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</si>
  <si>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</si>
  <si>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</si>
  <si>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</si>
  <si>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</si>
  <si>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</si>
  <si>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</si>
  <si>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</si>
  <si>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</si>
  <si>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</si>
  <si>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</si>
  <si>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</si>
  <si>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</si>
  <si>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</si>
  <si>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</si>
  <si>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</si>
  <si>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</si>
  <si>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</si>
  <si>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</si>
  <si>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</si>
  <si>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</si>
  <si>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</si>
  <si>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</si>
  <si>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</si>
  <si>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</si>
  <si>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</si>
  <si>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</si>
  <si>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</si>
  <si>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</si>
  <si>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</si>
  <si>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</si>
  <si>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</si>
  <si>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</si>
  <si>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</si>
  <si>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</si>
  <si>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</si>
  <si>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</si>
  <si>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</si>
  <si>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</si>
  <si>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</si>
  <si>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</si>
  <si>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</si>
  <si>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</si>
  <si>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</si>
  <si>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</si>
  <si>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</si>
  <si>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</si>
  <si>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</si>
  <si>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</si>
  <si>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</si>
  <si>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</si>
  <si>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</si>
  <si>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</si>
  <si>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</si>
  <si>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</si>
  <si>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</si>
  <si>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</si>
  <si>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</si>
  <si>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</si>
  <si>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</si>
  <si>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</si>
  <si>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</si>
  <si>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</si>
  <si>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</si>
  <si>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</si>
  <si>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</si>
  <si>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</si>
  <si>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</si>
  <si>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</si>
  <si>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</si>
  <si>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</si>
  <si>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</si>
  <si>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</si>
  <si>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</si>
  <si>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</si>
  <si>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</si>
  <si>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</si>
  <si>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</si>
  <si>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</si>
  <si>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</si>
  <si>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</si>
  <si>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</si>
  <si>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</si>
  <si>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</si>
  <si>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</si>
  <si>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</si>
  <si>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</si>
  <si>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</si>
  <si>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</si>
  <si>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</si>
  <si>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</si>
  <si>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</si>
  <si>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</si>
  <si>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</si>
  <si>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</si>
  <si>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</si>
  <si>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</si>
  <si>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</si>
  <si>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</si>
  <si>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</si>
  <si>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</si>
  <si>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</si>
  <si>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</si>
  <si>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</si>
  <si>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</si>
  <si>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</si>
  <si>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</si>
  <si>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</si>
  <si>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</si>
  <si>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</si>
  <si>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</si>
  <si>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</si>
  <si>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</si>
  <si>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</si>
  <si>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</si>
  <si>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</si>
  <si>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</si>
  <si>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</si>
  <si>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</si>
  <si>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</si>
  <si>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</si>
  <si>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</si>
  <si>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</si>
  <si>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</si>
  <si>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</si>
  <si>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</si>
  <si>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</si>
  <si>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</si>
  <si>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</si>
  <si>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</si>
  <si>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</si>
  <si>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</si>
  <si>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</si>
  <si>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</si>
  <si>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</si>
  <si>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</si>
  <si>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</si>
  <si>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</si>
  <si>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</si>
  <si>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</si>
  <si>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</si>
  <si>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</si>
  <si>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</si>
  <si>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</si>
  <si>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</si>
  <si>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</si>
  <si>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</si>
  <si>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</si>
  <si>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</si>
  <si>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</si>
  <si>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</si>
  <si>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</si>
  <si>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</si>
  <si>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</si>
  <si>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</si>
  <si>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</si>
  <si>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</si>
  <si>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</si>
  <si>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</si>
  <si>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</si>
  <si>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</si>
  <si>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</si>
  <si>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</si>
  <si>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</si>
  <si>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</si>
  <si>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</si>
  <si>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</si>
  <si>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</si>
  <si>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</si>
  <si>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</si>
  <si>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</si>
  <si>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</si>
  <si>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</si>
  <si>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</si>
  <si>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</si>
  <si>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</si>
  <si>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</si>
  <si>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</si>
  <si>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</si>
  <si>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</si>
  <si>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</si>
  <si>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</si>
  <si>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</si>
  <si>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</si>
  <si>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</si>
  <si>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</si>
  <si>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</si>
  <si>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</si>
  <si>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</si>
  <si>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</si>
  <si>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</si>
  <si>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</si>
  <si>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</si>
  <si>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</si>
  <si>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</si>
  <si>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</si>
  <si>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</si>
  <si>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</si>
  <si>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</si>
  <si>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</si>
  <si>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</si>
  <si>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</si>
  <si>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</si>
  <si>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</si>
  <si>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</si>
  <si>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</si>
  <si>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</si>
  <si>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</si>
  <si>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</si>
  <si>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</si>
  <si>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</si>
  <si>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</si>
  <si>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</si>
  <si>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</si>
  <si>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</si>
  <si>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</si>
  <si>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</si>
  <si>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</si>
  <si>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</si>
  <si>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</si>
  <si>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</si>
  <si>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</si>
  <si>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</si>
  <si>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</si>
  <si>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</si>
  <si>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</si>
  <si>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</si>
  <si>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</si>
  <si>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</si>
  <si>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</si>
  <si>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</si>
  <si>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</si>
  <si>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</si>
  <si>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</si>
  <si>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</si>
  <si>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</si>
  <si>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</si>
  <si>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</si>
  <si>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</si>
  <si>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</si>
  <si>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</si>
  <si>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</si>
  <si>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</si>
  <si>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</si>
  <si>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</si>
  <si>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</si>
  <si>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</si>
  <si>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</si>
  <si>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</si>
  <si>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</si>
  <si>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</si>
  <si>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</si>
  <si>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</si>
  <si>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</si>
  <si>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</si>
  <si>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</si>
  <si>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</si>
  <si>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</si>
  <si>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</si>
  <si>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</si>
  <si>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</si>
  <si>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</si>
  <si>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</si>
  <si>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</si>
  <si>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</si>
  <si>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</si>
  <si>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</si>
  <si>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</si>
  <si>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</si>
  <si>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</si>
  <si>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</si>
  <si>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</si>
  <si>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</si>
  <si>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</si>
  <si>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</si>
  <si>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</si>
  <si>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</si>
  <si>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</si>
  <si>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</si>
  <si>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</si>
  <si>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</si>
  <si>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</si>
  <si>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</si>
  <si>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</si>
  <si>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</si>
  <si>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</si>
  <si>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</si>
  <si>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</si>
  <si>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</si>
  <si>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</si>
  <si>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</si>
  <si>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</si>
  <si>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</si>
  <si>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</si>
  <si>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</si>
  <si>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</si>
  <si>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</si>
  <si>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</si>
  <si>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</si>
  <si>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</si>
  <si>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</si>
  <si>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</si>
  <si>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</si>
  <si>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</si>
  <si>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</si>
  <si>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</si>
  <si>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</si>
  <si>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</si>
  <si>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</si>
  <si>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</si>
  <si>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</si>
  <si>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</si>
  <si>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</si>
  <si>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</si>
  <si>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</si>
  <si>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</si>
  <si>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</si>
  <si>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</si>
  <si>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</si>
  <si>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</si>
  <si>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</si>
  <si>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</si>
  <si>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</si>
  <si>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</si>
  <si>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</si>
  <si>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</si>
  <si>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</si>
  <si>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</si>
  <si>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</si>
  <si>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</si>
  <si>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</si>
  <si>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</si>
  <si>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</si>
  <si>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</si>
  <si>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</si>
  <si>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</si>
  <si>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</si>
  <si>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</si>
  <si>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</si>
  <si>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</si>
  <si>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</si>
  <si>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</si>
  <si>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</si>
  <si>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</si>
  <si>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</si>
  <si>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</si>
  <si>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</si>
  <si>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</si>
  <si>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</si>
  <si>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</si>
  <si>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</si>
  <si>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</si>
  <si>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</si>
  <si>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</si>
  <si>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</si>
  <si>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</si>
  <si>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</si>
  <si>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</si>
  <si>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</si>
  <si>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</si>
  <si>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</si>
  <si>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</si>
  <si>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</si>
  <si>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</si>
  <si>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</si>
  <si>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</si>
  <si>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</si>
  <si>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</si>
  <si>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</si>
  <si>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</si>
  <si>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</si>
  <si>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</si>
  <si>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</si>
  <si>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</si>
  <si>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</si>
  <si>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</si>
  <si>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</si>
  <si>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</si>
  <si>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</si>
  <si>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</si>
  <si>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</si>
  <si>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</si>
  <si>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</si>
  <si>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</si>
  <si>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</si>
  <si>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</si>
  <si>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</si>
  <si>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</si>
  <si>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</si>
  <si>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</si>
  <si>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</si>
  <si>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</si>
  <si>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</si>
  <si>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</si>
  <si>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</si>
  <si>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</si>
  <si>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</si>
  <si>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</si>
  <si>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</si>
  <si>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</si>
  <si>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</si>
  <si>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</si>
  <si>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</si>
  <si>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</si>
  <si>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</si>
  <si>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</si>
  <si>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</si>
  <si>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</si>
  <si>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</si>
  <si>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</si>
  <si>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</si>
  <si>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</si>
  <si>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</si>
  <si>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</si>
  <si>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</si>
  <si>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</si>
  <si>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</si>
  <si>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</si>
  <si>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</si>
  <si>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</si>
  <si>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</si>
  <si>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</si>
  <si>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</si>
  <si>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</si>
  <si>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</si>
  <si>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</si>
  <si>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</si>
  <si>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</si>
  <si>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</si>
  <si>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</si>
  <si>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</si>
  <si>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</si>
  <si>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</si>
  <si>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</si>
  <si>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</si>
  <si>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</si>
  <si>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</si>
  <si>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</si>
  <si>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</si>
  <si>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</si>
  <si>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</si>
  <si>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</si>
  <si>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</si>
  <si>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</si>
  <si>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</si>
  <si>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</si>
  <si>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</si>
  <si>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</si>
  <si>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</si>
  <si>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</si>
  <si>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</si>
  <si>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</si>
  <si>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</si>
  <si>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</si>
  <si>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</si>
  <si>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</si>
  <si>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</si>
  <si>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</si>
  <si>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</si>
  <si>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</si>
  <si>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</si>
  <si>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</si>
  <si>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</si>
  <si>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</si>
  <si>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</si>
  <si>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</si>
  <si>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</si>
  <si>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</si>
  <si>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</si>
  <si>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</si>
  <si>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</si>
  <si>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</si>
  <si>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</si>
  <si>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</si>
  <si>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</si>
  <si>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</si>
  <si>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</si>
  <si>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</si>
  <si>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</si>
  <si>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</si>
  <si>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</si>
  <si>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</si>
  <si>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</si>
  <si>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</si>
  <si>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</si>
  <si>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</si>
  <si>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</si>
  <si>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</si>
  <si>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</si>
  <si>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</si>
  <si>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</si>
  <si>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</si>
  <si>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</si>
  <si>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</si>
  <si>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</si>
  <si>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</si>
  <si>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</si>
  <si>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</si>
  <si>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</si>
  <si>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</si>
  <si>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</si>
  <si>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</si>
  <si>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</si>
  <si>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</si>
  <si>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</si>
  <si>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</si>
  <si>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</si>
  <si>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</si>
  <si>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</si>
  <si>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</si>
  <si>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</si>
  <si>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</si>
  <si>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</si>
  <si>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</si>
  <si>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</si>
  <si>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</si>
  <si>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</si>
  <si>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</si>
  <si>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</si>
  <si>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</si>
  <si>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</si>
  <si>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</si>
  <si>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</si>
  <si>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</si>
  <si>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</si>
  <si>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</si>
  <si>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</si>
  <si>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</si>
  <si>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</si>
  <si>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</si>
  <si>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</si>
  <si>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</si>
  <si>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</si>
  <si>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</si>
  <si>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</si>
  <si>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</si>
  <si>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</si>
  <si>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</si>
  <si>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</si>
  <si>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</si>
  <si>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</si>
  <si>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</si>
  <si>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</si>
  <si>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</si>
  <si>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</si>
  <si>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</si>
  <si>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</si>
  <si>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</si>
  <si>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</si>
  <si>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</si>
  <si>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</si>
  <si>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</si>
  <si>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</si>
  <si>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</si>
  <si>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</si>
  <si>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</si>
  <si>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</si>
  <si>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</si>
  <si>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</si>
  <si>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</si>
  <si>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</si>
  <si>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</si>
  <si>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</si>
  <si>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</si>
  <si>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</si>
  <si>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</si>
  <si>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</si>
  <si>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</si>
  <si>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</si>
  <si>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</si>
  <si>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</si>
  <si>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</si>
  <si>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</si>
  <si>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</si>
  <si>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</si>
  <si>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</si>
  <si>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</si>
  <si>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</si>
  <si>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</si>
  <si>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</si>
  <si>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</si>
  <si>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</si>
  <si>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</si>
  <si>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</si>
  <si>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</si>
  <si>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</si>
  <si>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</si>
  <si>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</si>
  <si>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</si>
  <si>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</si>
  <si>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</si>
  <si>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</si>
  <si>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</si>
  <si>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</si>
  <si>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</si>
  <si>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</si>
  <si>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</si>
  <si>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</si>
  <si>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</si>
  <si>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</si>
  <si>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</si>
  <si>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</si>
  <si>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</si>
  <si>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</si>
  <si>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</si>
  <si>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</si>
  <si>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</si>
  <si>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</si>
  <si>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</si>
  <si>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</si>
  <si>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</si>
  <si>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</si>
  <si>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</si>
  <si>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</si>
  <si>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</si>
  <si>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</si>
  <si>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</si>
  <si>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</si>
  <si>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</si>
  <si>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</si>
  <si>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</si>
  <si>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</si>
  <si>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</si>
  <si>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</si>
  <si>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</si>
  <si>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</si>
  <si>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</si>
  <si>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</si>
  <si>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</si>
  <si>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</si>
  <si>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</si>
  <si>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</si>
  <si>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</si>
  <si>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</si>
  <si>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</si>
  <si>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</si>
  <si>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</si>
  <si>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</si>
  <si>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</si>
  <si>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</si>
  <si>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</si>
  <si>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</si>
  <si>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</si>
  <si>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</si>
  <si>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</si>
  <si>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</si>
  <si>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</si>
  <si>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</si>
  <si>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</si>
  <si>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</si>
  <si>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</si>
  <si>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</si>
  <si>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</si>
  <si>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</si>
  <si>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</si>
  <si>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</si>
  <si>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</si>
  <si>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</si>
  <si>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</si>
  <si>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</si>
  <si>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</si>
  <si>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</si>
  <si>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</si>
  <si>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</si>
  <si>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</si>
  <si>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</si>
  <si>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</si>
  <si>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</si>
  <si>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</si>
  <si>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</si>
  <si>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</si>
  <si>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</si>
  <si>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</si>
  <si>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</si>
  <si>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</si>
  <si>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</si>
  <si>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</si>
  <si>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</si>
  <si>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</si>
  <si>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</si>
  <si>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</si>
  <si>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</si>
  <si>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</si>
  <si>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</si>
  <si>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</si>
  <si>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</si>
  <si>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</si>
  <si>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</si>
  <si>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</si>
  <si>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</si>
  <si>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</si>
  <si>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</si>
  <si>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</si>
  <si>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</si>
  <si>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</si>
  <si>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</si>
  <si>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</si>
  <si>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</si>
  <si>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</si>
  <si>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</si>
  <si>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</si>
  <si>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</si>
  <si>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</si>
  <si>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</si>
  <si>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</si>
  <si>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</si>
  <si>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</si>
  <si>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</si>
  <si>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</si>
  <si>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</si>
  <si>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</si>
  <si>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</si>
  <si>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</si>
  <si>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</si>
  <si>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</si>
  <si>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</si>
  <si>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</si>
  <si>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</si>
  <si>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</si>
  <si>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</si>
  <si>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</si>
  <si>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</si>
  <si>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</si>
  <si>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</si>
  <si>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</si>
  <si>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</si>
  <si>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</si>
  <si>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</si>
  <si>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</si>
  <si>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</si>
  <si>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</si>
  <si>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</si>
  <si>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</si>
  <si>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</si>
  <si>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</si>
  <si>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</si>
  <si>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</si>
  <si>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</si>
  <si>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</si>
  <si>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</si>
  <si>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</si>
  <si>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</si>
  <si>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</si>
  <si>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</si>
  <si>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</si>
  <si>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</si>
  <si>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</si>
  <si>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</si>
  <si>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</si>
  <si>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</si>
  <si>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</si>
  <si>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</si>
  <si>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</si>
  <si>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</si>
  <si>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</si>
  <si>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</si>
  <si>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</si>
  <si>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</si>
  <si>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</si>
  <si>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</si>
  <si>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</si>
  <si>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</si>
  <si>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</si>
  <si>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</si>
  <si>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</si>
  <si>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</si>
  <si>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</si>
  <si>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</si>
  <si>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</si>
  <si>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</si>
  <si>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</si>
  <si>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</si>
  <si>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</si>
  <si>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</si>
  <si>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</si>
  <si>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</si>
  <si>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</si>
  <si>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</si>
  <si>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</si>
  <si>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</si>
  <si>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</si>
  <si>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</si>
  <si>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</si>
  <si>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</si>
  <si>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</si>
  <si>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</si>
  <si>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</si>
  <si>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</si>
  <si>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</si>
  <si>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</si>
  <si>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</si>
  <si>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</si>
  <si>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</si>
  <si>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</si>
  <si>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</si>
  <si>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</si>
  <si>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</si>
  <si>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</si>
  <si>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</si>
  <si>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</si>
  <si>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</si>
  <si>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</si>
  <si>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</si>
  <si>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</si>
  <si>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</si>
  <si>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</si>
  <si>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</si>
  <si>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</si>
  <si>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</si>
  <si>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</si>
  <si>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</si>
  <si>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</si>
  <si>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</si>
  <si>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</si>
  <si>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</si>
  <si>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</si>
  <si>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</si>
  <si>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</si>
  <si>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</si>
  <si>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</si>
  <si>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</si>
  <si>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</si>
  <si>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</si>
  <si>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</si>
  <si>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</si>
  <si>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</si>
  <si>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</si>
  <si>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</si>
  <si>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</si>
  <si>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</si>
  <si>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</si>
  <si>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</si>
  <si>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</si>
  <si>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</si>
  <si>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</si>
  <si>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</si>
  <si>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</si>
  <si>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</si>
  <si>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</si>
  <si>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</si>
  <si>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</si>
  <si>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</si>
  <si>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</si>
  <si>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</si>
  <si>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</si>
  <si>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</si>
  <si>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</si>
  <si>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</si>
  <si>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</si>
  <si>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</si>
  <si>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</si>
  <si>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</si>
  <si>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</si>
  <si>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</si>
  <si>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</si>
  <si>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</si>
  <si>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</si>
  <si>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</si>
  <si>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</si>
  <si>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</si>
  <si>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</si>
  <si>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</si>
  <si>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</si>
  <si>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</si>
  <si>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</si>
  <si>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</si>
  <si>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</si>
  <si>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</si>
  <si>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</si>
  <si>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</si>
  <si>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</si>
  <si>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</si>
  <si>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</si>
  <si>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</si>
  <si>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</si>
  <si>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</si>
  <si>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</si>
  <si>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</si>
  <si>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</si>
  <si>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</si>
  <si>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</si>
  <si>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</si>
  <si>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</si>
  <si>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</si>
  <si>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</si>
  <si>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</si>
  <si>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</si>
  <si>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</si>
  <si>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</si>
  <si>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</si>
  <si>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</si>
  <si>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</si>
  <si>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</si>
  <si>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</si>
  <si>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</si>
  <si>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</si>
  <si>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</si>
  <si>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</si>
  <si>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</si>
  <si>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</si>
  <si>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</si>
  <si>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</si>
  <si>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</si>
  <si>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</si>
  <si>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</si>
  <si>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</si>
  <si>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</si>
  <si>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</si>
  <si>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</si>
  <si>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</si>
  <si>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</si>
  <si>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</si>
  <si>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</si>
  <si>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</si>
  <si>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</si>
  <si>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</si>
  <si>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</si>
  <si>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</si>
  <si>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</si>
  <si>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</si>
  <si>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</si>
  <si>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</si>
  <si>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</si>
  <si>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</si>
  <si>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</si>
  <si>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</si>
  <si>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</si>
  <si>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</si>
  <si>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</si>
  <si>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</si>
  <si>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</si>
  <si>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</si>
  <si>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</si>
  <si>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</si>
  <si>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</si>
  <si>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</si>
  <si>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</si>
  <si>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</si>
  <si>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</si>
  <si>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</si>
  <si>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</si>
  <si>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</si>
  <si>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</si>
  <si>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</si>
  <si>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</si>
  <si>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</si>
  <si>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</si>
  <si>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</si>
  <si>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</si>
  <si>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</si>
  <si>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</si>
  <si>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</si>
  <si>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</si>
  <si>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</si>
  <si>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</si>
  <si>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</si>
  <si>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</si>
  <si>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</si>
  <si>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</si>
  <si>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</si>
  <si>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</si>
  <si>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</si>
  <si>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</si>
  <si>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</si>
  <si>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</si>
  <si>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</si>
  <si>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</si>
  <si>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</si>
  <si>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</si>
  <si>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</si>
  <si>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</si>
  <si>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</si>
  <si>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</si>
  <si>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</si>
  <si>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</si>
  <si>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</si>
  <si>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</si>
  <si>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</si>
  <si>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</si>
  <si>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</si>
  <si>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</si>
  <si>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</si>
  <si>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</si>
  <si>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</si>
  <si>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</si>
  <si>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</si>
  <si>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</si>
  <si>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</si>
  <si>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</si>
  <si>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</si>
  <si>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</si>
  <si>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</si>
  <si>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</si>
  <si>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</si>
  <si>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</si>
  <si>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</si>
  <si>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</si>
  <si>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</si>
  <si>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</si>
  <si>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</si>
  <si>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</si>
  <si>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</si>
  <si>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</si>
  <si>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</si>
  <si>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</si>
  <si>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</si>
  <si>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</si>
  <si>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</si>
  <si>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</si>
  <si>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</si>
  <si>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</si>
  <si>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</si>
  <si>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</si>
  <si>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</si>
  <si>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</si>
  <si>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</si>
  <si>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</si>
  <si>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</si>
  <si>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</si>
  <si>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</si>
  <si>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</si>
  <si>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</si>
  <si>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</si>
  <si>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</si>
  <si>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</si>
  <si>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</si>
  <si>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</si>
  <si>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</si>
  <si>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</si>
  <si>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</si>
  <si>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</si>
  <si>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</si>
  <si>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</si>
  <si>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</si>
  <si>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</si>
  <si>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</si>
  <si>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</si>
  <si>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</si>
  <si>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</si>
  <si>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</si>
  <si>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</si>
  <si>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</si>
  <si>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</si>
  <si>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</si>
  <si>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</si>
  <si>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</si>
  <si>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</si>
  <si>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</si>
  <si>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</si>
  <si>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</si>
  <si>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</si>
  <si>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</si>
  <si>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</si>
  <si>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</si>
  <si>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</si>
  <si>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</si>
  <si>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</si>
  <si>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</si>
  <si>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</si>
  <si>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</si>
  <si>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</si>
  <si>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</si>
  <si>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</si>
  <si>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</si>
  <si>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</si>
  <si>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</si>
  <si>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</si>
  <si>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</si>
  <si>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</si>
  <si>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</si>
  <si>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</si>
  <si>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</si>
  <si>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</si>
  <si>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</si>
  <si>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</si>
  <si>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</si>
  <si>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</si>
  <si>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</si>
  <si>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</si>
  <si>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</si>
  <si>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</si>
  <si>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</si>
  <si>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</si>
  <si>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</si>
  <si>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</si>
  <si>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</si>
  <si>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</si>
  <si>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</si>
  <si>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</si>
  <si>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</si>
  <si>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</si>
  <si>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</si>
  <si>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</si>
  <si>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</si>
  <si>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</si>
  <si>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</si>
  <si>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</si>
  <si>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</si>
  <si>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</si>
  <si>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</si>
  <si>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</si>
  <si>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</si>
  <si>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</si>
  <si>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</si>
  <si>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</si>
  <si>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</si>
  <si>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</si>
  <si>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</si>
  <si>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</si>
  <si>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</si>
  <si>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</si>
  <si>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</si>
  <si>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</si>
  <si>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</si>
  <si>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</si>
  <si>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</si>
  <si>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</si>
  <si>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</si>
  <si>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</si>
  <si>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</si>
  <si>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</si>
  <si>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</si>
  <si>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</si>
  <si>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</si>
  <si>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</si>
  <si>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</si>
  <si>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</si>
  <si>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</si>
  <si>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</si>
  <si>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</si>
  <si>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</si>
  <si>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</si>
  <si>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</si>
  <si>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</si>
  <si>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</si>
  <si>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</si>
  <si>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</si>
  <si>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</si>
  <si>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</si>
  <si>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</si>
  <si>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</si>
  <si>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</si>
  <si>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</si>
  <si>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</si>
  <si>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</si>
  <si>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</si>
  <si>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</si>
  <si>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</si>
  <si>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</si>
  <si>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</si>
  <si>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</si>
  <si>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</si>
  <si>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</si>
  <si>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</si>
  <si>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</si>
  <si>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</si>
  <si>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</si>
  <si>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</si>
  <si>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</si>
  <si>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</si>
  <si>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</si>
  <si>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</si>
  <si>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</si>
  <si>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</si>
  <si>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</si>
  <si>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</si>
  <si>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</si>
  <si>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</si>
  <si>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</si>
  <si>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</si>
  <si>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</si>
  <si>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</si>
  <si>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</si>
  <si>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</si>
  <si>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</si>
  <si>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</si>
  <si>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</si>
  <si>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</si>
  <si>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</si>
  <si>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</si>
  <si>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</si>
  <si>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</si>
  <si>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</si>
  <si>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</si>
  <si>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</si>
  <si>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</si>
  <si>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</si>
  <si>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</si>
  <si>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</si>
  <si>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</si>
  <si>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</si>
  <si>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</si>
  <si>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</si>
  <si>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</si>
  <si>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</si>
  <si>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</si>
  <si>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</si>
  <si>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</si>
  <si>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</si>
  <si>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</si>
  <si>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</si>
  <si>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</si>
  <si>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</si>
  <si>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</si>
  <si>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</si>
  <si>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</si>
  <si>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</si>
  <si>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</si>
  <si>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</si>
  <si>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</si>
  <si>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</si>
  <si>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</si>
  <si>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</si>
  <si>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</si>
  <si>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</si>
  <si>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</si>
  <si>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</si>
  <si>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</si>
  <si>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</si>
  <si>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</si>
  <si>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</si>
  <si>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</si>
  <si>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</si>
  <si>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</si>
  <si>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</si>
  <si>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</si>
  <si>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</si>
  <si>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</si>
  <si>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</si>
  <si>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</si>
  <si>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</si>
  <si>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</si>
  <si>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</si>
  <si>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</si>
  <si>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</si>
  <si>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</si>
  <si>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</si>
  <si>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</si>
  <si>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</si>
  <si>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</si>
  <si>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</si>
  <si>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</si>
  <si>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</si>
  <si>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</si>
  <si>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</si>
  <si>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</si>
  <si>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</si>
  <si>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</si>
  <si>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</si>
  <si>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</si>
  <si>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</si>
  <si>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</si>
  <si>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</si>
  <si>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</si>
  <si>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</si>
  <si>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</si>
  <si>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</si>
  <si>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</si>
  <si>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</si>
  <si>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</si>
  <si>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</si>
  <si>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</si>
  <si>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</si>
  <si>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</si>
  <si>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</si>
  <si>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</si>
  <si>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</si>
  <si>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</si>
  <si>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</si>
  <si>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</si>
  <si>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</si>
  <si>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</si>
  <si>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</si>
  <si>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</si>
  <si>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</si>
  <si>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</si>
  <si>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</si>
  <si>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</si>
  <si>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</si>
  <si>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</si>
  <si>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</si>
  <si>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</si>
  <si>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</si>
  <si>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</si>
  <si>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</si>
  <si>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</si>
  <si>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</si>
  <si>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</si>
  <si>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</si>
  <si>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</si>
  <si>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</si>
  <si>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</si>
  <si>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</si>
  <si>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</si>
  <si>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</si>
  <si>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</si>
  <si>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</si>
  <si>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</si>
  <si>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</si>
  <si>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</si>
  <si>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</si>
  <si>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</si>
  <si>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</si>
  <si>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</si>
  <si>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</si>
  <si>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</si>
  <si>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</si>
  <si>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</si>
  <si>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</si>
  <si>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</si>
  <si>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</si>
  <si>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</si>
  <si>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</si>
  <si>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</si>
  <si>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</si>
  <si>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</si>
  <si>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</si>
  <si>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</si>
  <si>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</si>
  <si>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</si>
  <si>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</si>
  <si>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</si>
  <si>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</si>
  <si>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</si>
  <si>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</si>
  <si>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</si>
  <si>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</si>
  <si>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</si>
  <si>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</si>
  <si>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</si>
  <si>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</si>
  <si>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</si>
  <si>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</si>
  <si>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</si>
  <si>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</si>
  <si>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</si>
  <si>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</si>
  <si>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</si>
  <si>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</si>
  <si>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</si>
  <si>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</si>
  <si>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</si>
  <si>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</si>
  <si>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</si>
  <si>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</si>
  <si>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</si>
  <si>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</si>
  <si>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</si>
  <si>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</si>
  <si>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</si>
  <si>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</si>
  <si>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</si>
  <si>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</si>
  <si>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</si>
  <si>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</si>
  <si>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</si>
  <si>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</si>
  <si>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</si>
  <si>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</si>
  <si>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</si>
  <si>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</si>
  <si>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</si>
  <si>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</si>
  <si>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</si>
  <si>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</si>
  <si>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</si>
  <si>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</si>
  <si>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</si>
  <si>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</si>
  <si>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</si>
  <si>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</si>
  <si>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</si>
  <si>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</si>
  <si>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</si>
  <si>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</si>
  <si>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</si>
  <si>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</si>
  <si>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</si>
  <si>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</si>
  <si>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</si>
  <si>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</si>
  <si>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</si>
  <si>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</si>
  <si>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</si>
  <si>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</si>
  <si>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</si>
  <si>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</si>
  <si>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</si>
  <si>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</si>
  <si>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</si>
  <si>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</si>
  <si>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</si>
  <si>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</si>
  <si>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</si>
  <si>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</si>
  <si>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</si>
  <si>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</si>
  <si>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</si>
  <si>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</si>
  <si>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</si>
  <si>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</si>
  <si>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</si>
  <si>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</si>
  <si>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</si>
  <si>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</si>
  <si>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</si>
  <si>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</si>
  <si>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</si>
  <si>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</si>
  <si>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</si>
  <si>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</si>
  <si>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</si>
  <si>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</si>
  <si>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</si>
  <si>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</si>
  <si>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</si>
  <si>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</si>
  <si>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</si>
  <si>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</si>
  <si>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</si>
  <si>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</si>
  <si>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</si>
  <si>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</si>
  <si>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</si>
  <si>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</si>
  <si>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</si>
  <si>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</si>
  <si>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</si>
  <si>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</si>
  <si>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</si>
  <si>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</si>
  <si>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</si>
  <si>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</si>
  <si>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</si>
  <si>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</si>
  <si>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</si>
  <si>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</si>
  <si>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</si>
  <si>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</si>
  <si>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</si>
  <si>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</si>
  <si>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</si>
  <si>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</si>
  <si>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</si>
  <si>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</si>
  <si>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</si>
  <si>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</si>
  <si>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</si>
  <si>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</si>
  <si>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</si>
  <si>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</si>
  <si>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</si>
  <si>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</si>
  <si>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</si>
  <si>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</si>
  <si>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</si>
  <si>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</si>
  <si>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</si>
  <si>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</si>
  <si>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</si>
  <si>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</si>
  <si>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</si>
  <si>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</si>
  <si>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</si>
  <si>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</si>
  <si>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</si>
  <si>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</si>
  <si>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</si>
  <si>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</si>
  <si>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</si>
  <si>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</si>
  <si>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</si>
  <si>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</si>
  <si>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</si>
  <si>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</si>
  <si>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</si>
  <si>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</si>
  <si>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</si>
  <si>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</si>
  <si>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</si>
  <si>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</si>
  <si>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</si>
  <si>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</si>
  <si>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</si>
  <si>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</si>
  <si>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</si>
  <si>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</si>
  <si>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</si>
  <si>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</si>
  <si>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</si>
  <si>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</si>
  <si>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</si>
  <si>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</si>
  <si>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</si>
  <si>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</si>
  <si>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</si>
  <si>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</si>
  <si>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</si>
  <si>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</si>
  <si>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</si>
  <si>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</si>
  <si>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</si>
  <si>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</si>
  <si>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</si>
  <si>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</si>
  <si>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</si>
  <si>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</si>
  <si>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</si>
  <si>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</si>
  <si>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</si>
  <si>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</si>
  <si>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</si>
  <si>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</si>
  <si>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</si>
  <si>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</si>
  <si>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</si>
  <si>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</si>
  <si>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</si>
  <si>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</si>
  <si>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</si>
  <si>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</si>
  <si>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</si>
  <si>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</si>
  <si>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</si>
  <si>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</si>
  <si>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</si>
  <si>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</si>
  <si>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</si>
  <si>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</si>
  <si>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</si>
  <si>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</si>
  <si>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</si>
  <si>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</si>
  <si>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</si>
  <si>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</si>
  <si>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</si>
  <si>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</si>
  <si>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</si>
  <si>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</si>
  <si>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</si>
  <si>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</si>
  <si>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</si>
  <si>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</si>
  <si>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</si>
  <si>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</si>
  <si>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</si>
  <si>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</si>
  <si>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</si>
  <si>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</si>
  <si>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</si>
  <si>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</si>
  <si>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</si>
  <si>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</si>
  <si>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</si>
  <si>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</si>
  <si>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</si>
  <si>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</si>
  <si>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</si>
  <si>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</si>
  <si>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</si>
  <si>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</si>
  <si>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</si>
  <si>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</si>
  <si>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</si>
  <si>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</si>
  <si>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</si>
  <si>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</si>
  <si>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</si>
  <si>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</si>
  <si>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</si>
  <si>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</si>
  <si>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</si>
  <si>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</si>
  <si>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</si>
  <si>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</si>
  <si>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</si>
  <si>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</si>
  <si>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</si>
  <si>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</si>
  <si>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</si>
  <si>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</si>
  <si>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</si>
  <si>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</si>
  <si>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</si>
  <si>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</si>
  <si>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</si>
  <si>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</si>
  <si>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</si>
  <si>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</si>
  <si>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</si>
  <si>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</si>
  <si>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</si>
  <si>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</si>
  <si>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</si>
  <si>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</si>
  <si>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</si>
  <si>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</si>
  <si>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</si>
  <si>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</si>
  <si>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</si>
  <si>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</si>
  <si>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</si>
  <si>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</si>
  <si>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</si>
  <si>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</si>
  <si>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</si>
  <si>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</si>
  <si>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</si>
  <si>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</si>
  <si>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</si>
  <si>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</si>
  <si>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</si>
  <si>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</si>
  <si>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</si>
  <si>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</si>
  <si>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</si>
  <si>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</si>
  <si>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</si>
  <si>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</si>
  <si>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</si>
  <si>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</si>
  <si>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</si>
  <si>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</si>
  <si>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</si>
  <si>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</si>
  <si>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</si>
  <si>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</si>
  <si>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</si>
  <si>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</si>
  <si>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</si>
  <si>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</si>
  <si>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</si>
  <si>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</si>
  <si>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</si>
  <si>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</si>
  <si>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</si>
  <si>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</si>
  <si>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</si>
  <si>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</si>
  <si>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</si>
  <si>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</si>
  <si>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</si>
  <si>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</si>
  <si>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</si>
  <si>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</si>
  <si>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</si>
  <si>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</si>
  <si>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</si>
  <si>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</si>
  <si>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</si>
  <si>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</si>
  <si>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</si>
  <si>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</si>
  <si>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</si>
  <si>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</si>
  <si>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</si>
  <si>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</si>
  <si>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</si>
  <si>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</si>
  <si>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</si>
  <si>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</si>
  <si>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</si>
  <si>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</si>
  <si>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</si>
  <si>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</si>
  <si>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</si>
  <si>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</si>
  <si>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</si>
  <si>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</si>
  <si>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</si>
  <si>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</si>
  <si>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</si>
  <si>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</si>
  <si>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</si>
  <si>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</si>
  <si>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</si>
  <si>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</si>
  <si>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</si>
  <si>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</si>
  <si>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</si>
  <si>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</si>
  <si>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</si>
  <si>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</si>
  <si>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</si>
  <si>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</si>
  <si>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</si>
  <si>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</si>
  <si>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</si>
  <si>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</si>
  <si>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</si>
  <si>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</si>
  <si>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</si>
  <si>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</si>
  <si>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</si>
  <si>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</si>
  <si>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</si>
  <si>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</si>
  <si>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</si>
  <si>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</si>
  <si>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</si>
  <si>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</si>
  <si>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</si>
  <si>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</si>
  <si>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</si>
  <si>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</si>
  <si>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</si>
  <si>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</si>
  <si>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</si>
  <si>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</si>
  <si>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</si>
  <si>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</si>
  <si>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</si>
  <si>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</si>
  <si>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</si>
  <si>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</si>
  <si>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</si>
  <si>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</si>
  <si>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</si>
  <si>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</si>
  <si>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</si>
  <si>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</si>
  <si>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</si>
  <si>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</si>
  <si>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</si>
  <si>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</si>
  <si>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</si>
  <si>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</si>
  <si>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</si>
  <si>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</si>
  <si>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</si>
  <si>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</si>
  <si>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</si>
  <si>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</si>
  <si>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</si>
  <si>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</si>
  <si>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</si>
  <si>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</si>
  <si>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</si>
  <si>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</si>
  <si>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</si>
  <si>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</si>
  <si>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</si>
  <si>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</si>
  <si>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</si>
  <si>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</si>
  <si>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</si>
  <si>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</si>
  <si>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</si>
  <si>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</si>
  <si>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</si>
  <si>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</si>
  <si>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</si>
  <si>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</si>
  <si>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</si>
  <si>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</si>
  <si>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</si>
  <si>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</si>
  <si>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</si>
  <si>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</si>
  <si>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</si>
  <si>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</si>
  <si>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</si>
  <si>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</si>
  <si>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</si>
  <si>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</si>
  <si>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</si>
  <si>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</si>
  <si>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</si>
  <si>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</si>
  <si>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</si>
  <si>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</si>
  <si>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</si>
  <si>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</si>
  <si>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</si>
  <si>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</si>
  <si>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</si>
  <si>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</si>
  <si>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</si>
  <si>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</si>
  <si>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</si>
  <si>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</si>
  <si>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</si>
  <si>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</si>
  <si>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</si>
  <si>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</si>
  <si>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</si>
  <si>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</si>
  <si>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</si>
  <si>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</si>
  <si>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</si>
  <si>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</si>
  <si>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</si>
  <si>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</si>
  <si>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</si>
  <si>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</si>
  <si>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</si>
  <si>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</si>
  <si>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</si>
  <si>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</si>
  <si>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</si>
  <si>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</si>
  <si>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</si>
  <si>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</si>
  <si>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</si>
  <si>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</si>
  <si>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</si>
  <si>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</si>
  <si>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</si>
  <si>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</si>
  <si>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</si>
  <si>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</si>
  <si>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</si>
  <si>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</si>
  <si>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</si>
  <si>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</si>
  <si>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</si>
  <si>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</si>
  <si>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</si>
  <si>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</si>
  <si>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</si>
  <si>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</si>
  <si>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</si>
  <si>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</si>
  <si>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</si>
  <si>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</si>
  <si>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</si>
  <si>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</si>
  <si>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</si>
  <si>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</si>
  <si>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</si>
  <si>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</si>
  <si>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</si>
  <si>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</si>
  <si>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</si>
  <si>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</si>
  <si>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</si>
  <si>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</si>
  <si>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</si>
  <si>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</si>
  <si>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</si>
  <si>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</si>
  <si>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</si>
  <si>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</si>
  <si>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</si>
  <si>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</si>
  <si>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</si>
  <si>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</si>
  <si>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</si>
  <si>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</si>
  <si>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</si>
  <si>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</si>
  <si>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</si>
  <si>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</si>
  <si>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</si>
  <si>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</si>
  <si>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</si>
  <si>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</si>
  <si>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</si>
  <si>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</si>
  <si>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</si>
  <si>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</si>
  <si>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</si>
  <si>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</si>
  <si>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</si>
  <si>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</si>
  <si>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</si>
  <si>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</si>
  <si>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</si>
  <si>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</si>
  <si>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</si>
  <si>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</si>
  <si>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</si>
  <si>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</si>
  <si>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</si>
  <si>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</si>
  <si>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</si>
  <si>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</si>
  <si>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</si>
  <si>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</si>
  <si>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</si>
  <si>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</si>
  <si>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</si>
  <si>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</si>
  <si>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</si>
  <si>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</si>
  <si>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</si>
  <si>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</si>
  <si>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</si>
  <si>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</si>
  <si>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</si>
  <si>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</si>
  <si>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</si>
  <si>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</si>
  <si>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</si>
  <si>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</si>
  <si>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</si>
  <si>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</si>
  <si>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</si>
  <si>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</si>
  <si>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</si>
  <si>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</si>
  <si>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</si>
  <si>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</si>
  <si>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</si>
  <si>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</si>
  <si>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</si>
  <si>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</si>
  <si>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</si>
  <si>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</si>
  <si>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</si>
  <si>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</si>
  <si>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</si>
  <si>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</si>
  <si>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</si>
  <si>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</si>
  <si>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</si>
  <si>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</si>
  <si>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</si>
  <si>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</si>
  <si>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</si>
  <si>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</si>
  <si>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</si>
  <si>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</si>
  <si>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</si>
  <si>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</si>
  <si>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</si>
  <si>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</si>
  <si>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</si>
  <si>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</si>
  <si>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</si>
  <si>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</si>
  <si>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</si>
  <si>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</si>
  <si>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</si>
  <si>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</si>
  <si>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</si>
  <si>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</si>
  <si>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</si>
  <si>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</si>
  <si>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</si>
  <si>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</si>
  <si>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</si>
  <si>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</si>
  <si>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</si>
  <si>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</si>
  <si>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</si>
  <si>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</si>
  <si>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</si>
  <si>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</si>
  <si>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</si>
  <si>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</si>
  <si>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</si>
  <si>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</si>
  <si>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</si>
  <si>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</si>
  <si>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</si>
  <si>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</si>
  <si>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</si>
  <si>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</si>
  <si>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</si>
  <si>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</si>
  <si>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</si>
  <si>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</si>
  <si>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</si>
  <si>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</si>
  <si>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</si>
  <si>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</si>
  <si>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</si>
  <si>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</si>
  <si>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</si>
  <si>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</si>
  <si>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</si>
  <si>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</si>
  <si>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</si>
  <si>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</si>
  <si>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</si>
  <si>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</si>
  <si>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</si>
  <si>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</si>
  <si>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</si>
  <si>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</si>
  <si>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</si>
  <si>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</si>
  <si>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</si>
  <si>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</si>
  <si>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</si>
  <si>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</si>
  <si>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</si>
  <si>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</si>
  <si>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</si>
  <si>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</si>
  <si>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</si>
  <si>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</si>
  <si>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</si>
  <si>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</si>
  <si>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</si>
  <si>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</si>
  <si>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</si>
  <si>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</si>
  <si>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</si>
  <si>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</si>
  <si>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</si>
  <si>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</si>
  <si>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</si>
  <si>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</si>
  <si>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</si>
  <si>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</si>
  <si>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</si>
  <si>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</si>
  <si>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</si>
  <si>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</si>
  <si>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</si>
  <si>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</si>
  <si>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</si>
  <si>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</si>
  <si>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</si>
  <si>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</si>
  <si>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</si>
  <si>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</si>
  <si>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</si>
  <si>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</si>
  <si>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</si>
  <si>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</si>
  <si>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</si>
  <si>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</si>
  <si>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</si>
  <si>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</si>
  <si>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</si>
  <si>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</si>
  <si>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</si>
  <si>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</si>
  <si>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</si>
  <si>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</si>
  <si>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</si>
  <si>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</si>
  <si>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</si>
  <si>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</si>
  <si>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</si>
  <si>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</si>
  <si>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</si>
  <si>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</si>
  <si>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</si>
  <si>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</si>
  <si>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</si>
  <si>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</si>
  <si>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</si>
  <si>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</si>
  <si>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</si>
  <si>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</si>
  <si>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</si>
  <si>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</si>
  <si>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</si>
  <si>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</si>
  <si>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</si>
  <si>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</si>
  <si>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</si>
  <si>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</si>
  <si>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</si>
  <si>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</si>
  <si>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</si>
  <si>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</si>
  <si>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</si>
  <si>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</si>
  <si>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</si>
  <si>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</si>
  <si>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</si>
  <si>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</si>
  <si>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</si>
  <si>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</si>
  <si>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</si>
  <si>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</si>
  <si>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</si>
  <si>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</si>
  <si>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</si>
  <si>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</si>
  <si>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</si>
  <si>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</si>
  <si>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</si>
  <si>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</si>
  <si>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</si>
  <si>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</si>
  <si>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</si>
  <si>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</si>
  <si>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</si>
  <si>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</si>
  <si>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</si>
  <si>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</si>
  <si>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</si>
  <si>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</si>
  <si>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</si>
  <si>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</si>
  <si>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</si>
  <si>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</si>
  <si>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</si>
  <si>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</si>
  <si>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</si>
  <si>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</si>
  <si>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</si>
  <si>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</si>
  <si>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</si>
  <si>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</si>
  <si>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</si>
  <si>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</si>
  <si>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</si>
  <si>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</si>
  <si>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</si>
  <si>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</si>
  <si>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</si>
  <si>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</si>
  <si>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</si>
  <si>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</si>
  <si>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</si>
  <si>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</si>
  <si>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</si>
  <si>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</si>
  <si>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</si>
  <si>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</si>
  <si>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</si>
  <si>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</si>
  <si>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</si>
  <si>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</si>
  <si>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</si>
  <si>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</si>
  <si>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</si>
  <si>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</si>
  <si>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</si>
  <si>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</si>
  <si>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</si>
  <si>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</si>
  <si>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</si>
  <si>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</si>
  <si>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</si>
  <si>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</si>
  <si>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</si>
  <si>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</si>
  <si>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</si>
  <si>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</si>
  <si>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</si>
  <si>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</si>
  <si>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</si>
  <si>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</si>
  <si>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</si>
  <si>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</si>
  <si>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</si>
  <si>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</si>
  <si>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</si>
  <si>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</si>
  <si>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</si>
  <si>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</si>
  <si>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</si>
  <si>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</si>
  <si>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</si>
  <si>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</si>
  <si>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</si>
  <si>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</si>
  <si>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</si>
  <si>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</si>
  <si>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</si>
  <si>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</si>
  <si>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</si>
  <si>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</si>
  <si>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</si>
  <si>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</si>
  <si>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</si>
  <si>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</si>
  <si>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</si>
  <si>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</si>
  <si>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</si>
  <si>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</si>
  <si>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</si>
  <si>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</si>
  <si>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</si>
  <si>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</si>
  <si>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</si>
  <si>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</si>
  <si>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</si>
  <si>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</si>
  <si>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</si>
  <si>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</si>
  <si>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</si>
  <si>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</si>
  <si>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</si>
  <si>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</si>
  <si>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</si>
  <si>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</si>
  <si>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</si>
  <si>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</si>
  <si>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</si>
  <si>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</si>
  <si>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</si>
  <si>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</si>
  <si>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</si>
  <si>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</si>
  <si>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</si>
  <si>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</si>
  <si>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</si>
  <si>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</si>
  <si>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</si>
  <si>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</si>
  <si>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</si>
  <si>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</si>
  <si>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</si>
  <si>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</si>
  <si>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</si>
  <si>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</si>
  <si>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</si>
  <si>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</si>
  <si>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</si>
  <si>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</si>
  <si>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</si>
  <si>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</si>
  <si>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</si>
  <si>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</si>
  <si>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</si>
  <si>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</si>
  <si>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</si>
  <si>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</si>
  <si>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</si>
  <si>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</si>
  <si>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</si>
  <si>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</si>
  <si>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</si>
  <si>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</si>
  <si>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</si>
  <si>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</si>
  <si>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</si>
  <si>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</si>
  <si>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</si>
  <si>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</si>
  <si>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</si>
  <si>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</si>
  <si>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</si>
  <si>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</si>
  <si>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</si>
  <si>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</si>
  <si>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</si>
  <si>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</si>
  <si>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</si>
  <si>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</si>
  <si>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</si>
  <si>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</si>
  <si>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</si>
  <si>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</si>
  <si>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</si>
  <si>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</si>
  <si>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</si>
  <si>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</si>
  <si>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</si>
  <si>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</si>
  <si>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</si>
  <si>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</si>
  <si>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</si>
  <si>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</si>
  <si>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</si>
  <si>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</si>
  <si>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</si>
  <si>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</si>
  <si>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</si>
  <si>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</si>
  <si>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</si>
  <si>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</si>
  <si>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</si>
  <si>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</si>
  <si>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</si>
  <si>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</si>
  <si>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</si>
  <si>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</si>
  <si>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</si>
  <si>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</si>
  <si>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</si>
  <si>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</si>
  <si>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</si>
  <si>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</si>
  <si>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</si>
  <si>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</si>
  <si>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</si>
  <si>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</si>
  <si>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</si>
  <si>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</si>
  <si>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</si>
  <si>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</si>
  <si>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</si>
  <si>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</si>
  <si>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</si>
  <si>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</si>
  <si>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</si>
  <si>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</si>
  <si>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</si>
  <si>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</si>
  <si>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</si>
  <si>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</si>
  <si>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</si>
  <si>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</si>
  <si>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</si>
  <si>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</si>
  <si>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</si>
  <si>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</si>
  <si>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</si>
  <si>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</si>
  <si>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</si>
  <si>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</si>
  <si>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</si>
  <si>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</si>
  <si>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</si>
  <si>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</si>
  <si>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</si>
  <si>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</si>
  <si>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</si>
  <si>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</si>
  <si>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</si>
  <si>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</si>
  <si>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</si>
  <si>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</si>
  <si>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</si>
  <si>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</si>
  <si>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</si>
  <si>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</si>
  <si>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</si>
  <si>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</si>
  <si>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</si>
  <si>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</si>
  <si>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</si>
  <si>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</si>
  <si>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</si>
  <si>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</si>
  <si>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</si>
  <si>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</si>
  <si>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</si>
  <si>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</si>
  <si>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</si>
  <si>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</si>
  <si>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</si>
  <si>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</si>
  <si>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</si>
  <si>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</si>
  <si>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</si>
  <si>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</si>
  <si>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</si>
  <si>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</si>
  <si>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</si>
  <si>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</si>
  <si>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</si>
  <si>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</si>
  <si>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</si>
  <si>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</si>
  <si>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</si>
  <si>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</si>
  <si>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</si>
  <si>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</si>
  <si>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</si>
  <si>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</si>
  <si>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</si>
  <si>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</si>
  <si>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</si>
  <si>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</si>
  <si>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</si>
  <si>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</si>
  <si>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</si>
  <si>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</si>
  <si>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</si>
  <si>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</si>
  <si>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</si>
  <si>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</si>
  <si>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</si>
  <si>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</si>
  <si>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</si>
  <si>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</si>
  <si>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</si>
  <si>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</si>
  <si>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</si>
  <si>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</si>
  <si>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</si>
  <si>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</si>
  <si>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</si>
  <si>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</si>
  <si>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</si>
  <si>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</si>
  <si>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</si>
  <si>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</si>
  <si>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</si>
  <si>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</si>
  <si>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</si>
  <si>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</si>
  <si>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</si>
  <si>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</si>
  <si>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</si>
  <si>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</si>
  <si>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</si>
  <si>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</si>
  <si>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</si>
  <si>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</si>
  <si>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</si>
  <si>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</si>
  <si>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</si>
  <si>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</si>
  <si>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</si>
  <si>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</si>
  <si>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</si>
  <si>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</si>
  <si>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</si>
  <si>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</si>
  <si>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</si>
  <si>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</si>
  <si>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</si>
  <si>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</si>
  <si>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</si>
  <si>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</si>
  <si>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</si>
  <si>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</si>
  <si>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</si>
  <si>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</si>
  <si>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</si>
  <si>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</si>
  <si>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</si>
  <si>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</si>
  <si>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</si>
  <si>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</si>
  <si>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</si>
  <si>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</si>
  <si>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</si>
  <si>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</si>
  <si>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</si>
  <si>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</si>
  <si>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</si>
  <si>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</si>
  <si>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</si>
  <si>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</si>
  <si>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</si>
  <si>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</si>
  <si>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</si>
  <si>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</si>
  <si>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</si>
  <si>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</si>
  <si>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</si>
  <si>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</si>
  <si>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</si>
  <si>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</si>
  <si>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</si>
  <si>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</si>
  <si>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</si>
  <si>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</si>
  <si>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</si>
  <si>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</si>
  <si>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</si>
  <si>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</si>
  <si>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</si>
  <si>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</si>
  <si>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</si>
  <si>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</si>
  <si>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</si>
  <si>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</si>
  <si>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</si>
  <si>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</si>
  <si>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</si>
  <si>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</si>
  <si>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</si>
  <si>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</si>
  <si>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</si>
  <si>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</si>
  <si>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</si>
  <si>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</si>
  <si>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</si>
  <si>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</si>
  <si>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</si>
  <si>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</si>
  <si>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</si>
  <si>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</si>
  <si>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</si>
  <si>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</si>
  <si>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</si>
  <si>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</si>
  <si>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</si>
  <si>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</si>
  <si>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</si>
  <si>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</si>
  <si>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</si>
  <si>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</si>
  <si>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</si>
  <si>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</si>
  <si>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</si>
  <si>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</si>
  <si>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</si>
  <si>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</si>
  <si>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</si>
  <si>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</si>
  <si>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</si>
  <si>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</si>
  <si>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</si>
  <si>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</si>
  <si>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</si>
  <si>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</si>
  <si>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</si>
  <si>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</si>
  <si>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</si>
  <si>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</si>
  <si>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</si>
  <si>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</si>
  <si>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</si>
  <si>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</si>
  <si>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</si>
  <si>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</si>
  <si>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</si>
  <si>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</si>
  <si>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</si>
  <si>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</si>
  <si>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</si>
  <si>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</si>
  <si>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</si>
  <si>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</si>
  <si>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</si>
  <si>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</si>
  <si>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</si>
  <si>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</si>
  <si>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</si>
  <si>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</si>
  <si>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</si>
  <si>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</si>
  <si>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</si>
  <si>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</si>
  <si>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</si>
  <si>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</si>
  <si>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</si>
  <si>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</si>
  <si>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</si>
  <si>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</si>
  <si>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</si>
  <si>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</si>
  <si>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</si>
  <si>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</si>
  <si>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</si>
  <si>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</si>
  <si>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</si>
  <si>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</si>
  <si>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</si>
  <si>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</si>
  <si>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</si>
  <si>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</si>
  <si>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</si>
  <si>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</si>
  <si>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</si>
  <si>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</si>
  <si>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</si>
  <si>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</si>
  <si>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</si>
  <si>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</si>
  <si>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</si>
  <si>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</si>
  <si>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</si>
  <si>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</si>
  <si>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</si>
  <si>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</si>
  <si>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</si>
  <si>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</si>
  <si>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</si>
  <si>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</si>
  <si>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</si>
  <si>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</si>
  <si>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</si>
  <si>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</si>
  <si>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</si>
  <si>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</si>
  <si>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</si>
  <si>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</si>
  <si>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</si>
  <si>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</si>
  <si>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</si>
  <si>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</si>
  <si>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</si>
  <si>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</si>
  <si>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</si>
  <si>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</si>
  <si>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</si>
  <si>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</si>
  <si>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</si>
  <si>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</si>
  <si>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</si>
  <si>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</si>
  <si>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</si>
  <si>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</si>
  <si>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</si>
  <si>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</si>
  <si>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</si>
  <si>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</si>
  <si>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</si>
  <si>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</si>
  <si>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</si>
  <si>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</si>
  <si>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</si>
  <si>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</si>
  <si>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</si>
  <si>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</si>
  <si>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</si>
  <si>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</si>
  <si>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</si>
  <si>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</si>
  <si>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</si>
  <si>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</si>
  <si>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</si>
  <si>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</si>
  <si>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</si>
  <si>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</si>
  <si>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</si>
  <si>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</si>
  <si>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</si>
  <si>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</si>
  <si>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</si>
  <si>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</si>
  <si>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</si>
  <si>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</si>
  <si>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</si>
  <si>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</si>
  <si>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</si>
  <si>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</si>
  <si>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</si>
  <si>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</si>
  <si>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</si>
  <si>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</si>
  <si>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</si>
  <si>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</si>
  <si>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</si>
  <si>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</si>
  <si>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</si>
  <si>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</si>
  <si>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</si>
  <si>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</si>
  <si>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</si>
  <si>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</si>
  <si>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</si>
  <si>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</si>
  <si>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</si>
  <si>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</si>
  <si>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</si>
  <si>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</si>
  <si>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</si>
  <si>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</si>
  <si>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</si>
  <si>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</si>
  <si>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</si>
  <si>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</si>
  <si>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</si>
  <si>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</si>
  <si>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</si>
  <si>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</si>
  <si>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</si>
  <si>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</si>
  <si>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</si>
  <si>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</si>
  <si>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</si>
  <si>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</si>
  <si>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</si>
  <si>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</si>
  <si>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</si>
  <si>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</si>
  <si>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</si>
  <si>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</si>
  <si>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</si>
  <si>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</si>
  <si>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</si>
  <si>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</si>
  <si>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</si>
  <si>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</si>
  <si>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</si>
  <si>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</si>
  <si>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</si>
  <si>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</si>
  <si>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</si>
  <si>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</si>
  <si>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</si>
  <si>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</si>
  <si>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</si>
  <si>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</si>
  <si>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</si>
  <si>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</si>
  <si>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</si>
  <si>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</si>
  <si>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</si>
  <si>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</si>
  <si>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</si>
  <si>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</si>
  <si>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</si>
  <si>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</si>
  <si>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</si>
  <si>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</si>
  <si>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</si>
  <si>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</si>
  <si>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</si>
  <si>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</si>
  <si>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</si>
  <si>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</si>
  <si>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</si>
  <si>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</si>
  <si>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</si>
  <si>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</si>
  <si>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</si>
  <si>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</si>
  <si>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</si>
  <si>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</si>
  <si>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</si>
  <si>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</si>
  <si>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</si>
  <si>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</si>
  <si>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</si>
  <si>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</si>
  <si>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</si>
  <si>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</si>
  <si>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</si>
  <si>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</si>
  <si>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</si>
  <si>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</si>
  <si>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</si>
  <si>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</si>
  <si>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</si>
  <si>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</si>
  <si>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</si>
  <si>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</si>
  <si>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</si>
  <si>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</si>
  <si>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</si>
  <si>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</si>
  <si>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</si>
  <si>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</si>
  <si>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</si>
  <si>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</si>
  <si>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</si>
  <si>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</si>
  <si>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</si>
  <si>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</si>
  <si>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</si>
  <si>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</si>
  <si>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</si>
  <si>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</si>
  <si>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</si>
  <si>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</si>
  <si>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</si>
  <si>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</si>
  <si>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</si>
  <si>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</si>
  <si>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</si>
  <si>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</si>
  <si>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</si>
  <si>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</si>
  <si>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</si>
  <si>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</si>
  <si>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</si>
  <si>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</si>
  <si>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</si>
  <si>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</si>
  <si>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</si>
  <si>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</si>
  <si>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</si>
  <si>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</si>
  <si>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</si>
  <si>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</si>
  <si>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</si>
  <si>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</si>
  <si>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</si>
  <si>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</si>
  <si>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</si>
  <si>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</si>
  <si>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</si>
  <si>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</si>
  <si>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</si>
  <si>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</si>
  <si>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</si>
  <si>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</si>
  <si>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</si>
  <si>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</si>
  <si>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</si>
  <si>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</si>
  <si>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</si>
  <si>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</si>
  <si>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</si>
  <si>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</si>
  <si>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</si>
  <si>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</si>
  <si>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</si>
  <si>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</si>
  <si>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</si>
  <si>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</si>
  <si>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</si>
  <si>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</si>
  <si>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</si>
  <si>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</si>
  <si>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</si>
  <si>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</si>
  <si>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</si>
  <si>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</si>
  <si>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</si>
  <si>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</si>
  <si>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</si>
  <si>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</si>
  <si>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</si>
  <si>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</si>
  <si>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</si>
  <si>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</si>
  <si>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</si>
  <si>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</si>
  <si>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</si>
  <si>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</si>
  <si>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</si>
  <si>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</si>
  <si>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</si>
  <si>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</si>
  <si>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</si>
  <si>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</si>
  <si>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</si>
  <si>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</si>
  <si>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</si>
  <si>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</si>
  <si>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</si>
  <si>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</si>
  <si>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</si>
  <si>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</si>
  <si>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</si>
  <si>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</si>
  <si>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</si>
  <si>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</si>
  <si>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</si>
  <si>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</si>
  <si>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</si>
  <si>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</si>
  <si>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</si>
  <si>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</si>
  <si>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</si>
  <si>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</si>
  <si>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</si>
  <si>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</si>
  <si>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</si>
  <si>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</si>
  <si>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</si>
  <si>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</si>
  <si>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</si>
  <si>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</si>
  <si>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</si>
  <si>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</si>
  <si>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</si>
  <si>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</si>
  <si>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</si>
  <si>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</si>
  <si>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</si>
  <si>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</si>
  <si>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</si>
  <si>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</si>
  <si>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</si>
  <si>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</si>
  <si>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</si>
  <si>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</si>
  <si>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</si>
  <si>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</si>
  <si>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</si>
  <si>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</si>
  <si>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</si>
  <si>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</si>
  <si>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</si>
  <si>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</si>
  <si>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</si>
  <si>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</si>
  <si>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</si>
  <si>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</si>
  <si>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</si>
  <si>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</si>
  <si>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</si>
  <si>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</si>
  <si>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</si>
  <si>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</si>
  <si>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</si>
  <si>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</si>
  <si>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</si>
  <si>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</si>
  <si>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</si>
  <si>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</si>
  <si>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</si>
  <si>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</si>
  <si>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</si>
  <si>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</si>
  <si>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</si>
  <si>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</si>
  <si>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</si>
  <si>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</si>
  <si>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</si>
  <si>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</si>
  <si>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</si>
  <si>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</si>
  <si>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</si>
  <si>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</si>
  <si>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</si>
  <si>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</si>
  <si>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</si>
  <si>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</si>
  <si>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</si>
  <si>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</si>
  <si>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</si>
  <si>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</si>
  <si>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</si>
  <si>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</si>
  <si>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</si>
  <si>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</si>
  <si>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</si>
  <si>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</si>
  <si>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</si>
  <si>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</si>
  <si>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</si>
  <si>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</si>
  <si>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</si>
  <si>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</si>
  <si>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</si>
  <si>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</si>
  <si>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</si>
  <si>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</si>
  <si>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</si>
  <si>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</si>
  <si>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</si>
  <si>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</si>
  <si>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</si>
  <si>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</si>
  <si>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</si>
  <si>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</si>
  <si>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</si>
  <si>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</si>
  <si>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</si>
  <si>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</si>
  <si>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</si>
  <si>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</si>
  <si>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</si>
  <si>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</si>
  <si>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</si>
  <si>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</si>
  <si>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</si>
  <si>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</si>
  <si>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</si>
  <si>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</si>
  <si>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</si>
  <si>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</si>
  <si>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</si>
  <si>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</si>
  <si>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</si>
  <si>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</si>
  <si>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</si>
  <si>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</si>
  <si>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</si>
  <si>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</si>
  <si>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</si>
  <si>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</si>
  <si>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</si>
  <si>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</si>
  <si>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</si>
  <si>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</si>
  <si>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</si>
  <si>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</si>
  <si>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</si>
  <si>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</si>
  <si>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</si>
  <si>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</si>
  <si>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</si>
  <si>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</si>
  <si>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</si>
  <si>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</si>
  <si>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</si>
  <si>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</si>
  <si>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</si>
  <si>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</si>
  <si>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</si>
  <si>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</si>
  <si>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</si>
  <si>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</si>
  <si>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</si>
  <si>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</si>
  <si>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</si>
  <si>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</si>
  <si>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</si>
  <si>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</si>
  <si>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</si>
  <si>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</si>
  <si>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</si>
  <si>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</si>
  <si>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</si>
  <si>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</si>
  <si>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</si>
  <si>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</si>
  <si>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</si>
  <si>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</si>
  <si>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</si>
  <si>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</si>
  <si>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</si>
  <si>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</si>
  <si>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</si>
  <si>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</si>
  <si>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</si>
  <si>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</si>
  <si>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</si>
  <si>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</si>
  <si>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</si>
  <si>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</si>
  <si>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</si>
  <si>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</si>
  <si>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</si>
  <si>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</si>
  <si>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</si>
  <si>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</si>
  <si>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</si>
  <si>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</si>
  <si>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</si>
  <si>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</si>
  <si>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</si>
  <si>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</si>
  <si>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</si>
  <si>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</si>
  <si>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</si>
  <si>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</si>
  <si>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</si>
  <si>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</si>
  <si>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</si>
  <si>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</si>
  <si>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</si>
  <si>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</si>
  <si>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</si>
  <si>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</si>
  <si>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</si>
  <si>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</si>
  <si>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</si>
  <si>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</si>
  <si>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</si>
  <si>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</si>
  <si>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</si>
  <si>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</si>
  <si>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</si>
  <si>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</si>
  <si>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</si>
  <si>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</si>
  <si>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</si>
  <si>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</si>
  <si>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</si>
  <si>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</si>
  <si>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</si>
  <si>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</si>
  <si>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</si>
  <si>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</si>
  <si>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</si>
  <si>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</si>
  <si>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</si>
  <si>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</si>
  <si>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</si>
  <si>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</si>
  <si>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</si>
  <si>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</si>
  <si>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</si>
  <si>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</si>
  <si>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</si>
  <si>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</si>
  <si>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</si>
  <si>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</si>
  <si>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</si>
  <si>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</si>
  <si>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</si>
  <si>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</si>
  <si>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</si>
  <si>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</si>
  <si>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</si>
  <si>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</si>
  <si>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</si>
  <si>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</si>
  <si>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</si>
  <si>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</si>
  <si>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</si>
  <si>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</si>
  <si>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</si>
  <si>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</si>
  <si>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</si>
  <si>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</si>
  <si>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</si>
  <si>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</si>
  <si>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</si>
  <si>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</si>
  <si>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</si>
  <si>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</si>
  <si>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</si>
  <si>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</si>
  <si>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</si>
  <si>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</si>
  <si>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</si>
  <si>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</si>
  <si>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</si>
  <si>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</si>
  <si>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</si>
  <si>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</si>
  <si>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</si>
  <si>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</si>
  <si>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</si>
  <si>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</si>
  <si>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</si>
  <si>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</si>
  <si>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</si>
  <si>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</si>
  <si>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</si>
  <si>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</si>
  <si>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</si>
  <si>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</si>
  <si>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</si>
  <si>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</si>
  <si>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</si>
  <si>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</si>
  <si>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</si>
  <si>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</si>
  <si>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</si>
  <si>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</si>
  <si>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</si>
  <si>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</si>
  <si>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</si>
  <si>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</si>
  <si>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</si>
  <si>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</si>
  <si>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</si>
  <si>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</si>
  <si>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</si>
  <si>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</si>
  <si>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</si>
  <si>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</si>
  <si>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</si>
  <si>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</si>
  <si>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</si>
  <si>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</si>
  <si>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</si>
  <si>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</si>
  <si>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</si>
  <si>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</si>
  <si>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</si>
  <si>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</si>
  <si>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</si>
  <si>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</si>
  <si>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</si>
  <si>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</si>
  <si>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</si>
  <si>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</si>
  <si>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</si>
  <si>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</si>
  <si>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</si>
  <si>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</si>
  <si>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</si>
  <si>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</si>
  <si>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</si>
  <si>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</si>
  <si>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</si>
  <si>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</si>
  <si>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</si>
  <si>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</si>
  <si>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</si>
  <si>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</si>
  <si>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</si>
  <si>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</si>
  <si>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</si>
  <si>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</si>
  <si>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</si>
  <si>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</si>
  <si>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</si>
  <si>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</si>
  <si>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</si>
  <si>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</si>
  <si>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</si>
  <si>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</si>
  <si>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</si>
  <si>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</si>
  <si>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</si>
  <si>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</si>
  <si>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</si>
  <si>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</si>
  <si>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</si>
  <si>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</si>
  <si>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</si>
  <si>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</si>
  <si>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</si>
  <si>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</si>
  <si>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</si>
  <si>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</si>
  <si>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</si>
  <si>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</si>
  <si>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</si>
  <si>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</si>
  <si>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</si>
  <si>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</si>
  <si>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</si>
  <si>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</si>
  <si>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</si>
  <si>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</si>
  <si>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</si>
  <si>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</si>
  <si>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</si>
  <si>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</si>
  <si>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</si>
  <si>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</si>
  <si>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</si>
  <si>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</si>
  <si>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</si>
  <si>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</si>
  <si>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</si>
  <si>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</si>
  <si>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</si>
  <si>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</si>
  <si>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</si>
  <si>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</si>
  <si>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</si>
  <si>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</si>
  <si>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</si>
  <si>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</si>
  <si>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</si>
  <si>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</si>
  <si>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</si>
  <si>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</si>
  <si>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</si>
  <si>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</si>
  <si>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</si>
  <si>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</si>
  <si>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</si>
  <si>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</si>
  <si>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</si>
  <si>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</si>
  <si>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</si>
  <si>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</si>
  <si>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</si>
  <si>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</si>
  <si>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</si>
  <si>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</si>
  <si>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</si>
  <si>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</si>
  <si>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</si>
  <si>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</si>
  <si>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</si>
  <si>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</si>
  <si>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</si>
  <si>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</si>
  <si>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</si>
  <si>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</si>
  <si>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</si>
  <si>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</si>
  <si>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</si>
  <si>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</si>
  <si>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</si>
  <si>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</si>
  <si>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</si>
  <si>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</si>
  <si>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</si>
  <si>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</si>
  <si>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</si>
  <si>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</si>
  <si>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</si>
  <si>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</si>
  <si>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</si>
  <si>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</si>
  <si>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</si>
  <si>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</si>
  <si>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</si>
  <si>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</si>
  <si>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</si>
  <si>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</si>
  <si>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</si>
  <si>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</si>
  <si>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</si>
  <si>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</si>
  <si>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</si>
  <si>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</si>
  <si>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</si>
  <si>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</si>
  <si>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</si>
  <si>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</si>
  <si>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</si>
  <si>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</si>
  <si>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</si>
  <si>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</si>
  <si>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</si>
  <si>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</si>
  <si>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</si>
  <si>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</si>
  <si>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</si>
  <si>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</si>
  <si>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</si>
  <si>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</si>
  <si>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</si>
  <si>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</si>
  <si>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</si>
  <si>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</si>
  <si>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</si>
  <si>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</si>
  <si>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</si>
  <si>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</si>
  <si>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</si>
  <si>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</si>
  <si>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</si>
  <si>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</si>
  <si>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</si>
  <si>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</si>
  <si>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</si>
  <si>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</si>
  <si>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</si>
  <si>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</si>
  <si>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</si>
  <si>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</si>
  <si>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</si>
  <si>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</si>
  <si>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</si>
  <si>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</si>
  <si>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</si>
  <si>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</si>
  <si>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</si>
  <si>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</si>
  <si>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</si>
  <si>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</si>
  <si>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</si>
  <si>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</si>
  <si>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</si>
  <si>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</si>
  <si>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</si>
  <si>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</si>
  <si>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</si>
  <si>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</si>
  <si>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</si>
  <si>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</si>
  <si>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</si>
  <si>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</si>
  <si>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</si>
  <si>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</si>
  <si>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</si>
  <si>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</si>
  <si>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</si>
  <si>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</si>
  <si>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</si>
  <si>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</si>
  <si>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</si>
  <si>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</si>
  <si>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</si>
  <si>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</si>
  <si>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</si>
  <si>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</si>
  <si>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</si>
  <si>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</si>
  <si>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</si>
  <si>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</si>
  <si>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</si>
  <si>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</si>
  <si>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</si>
  <si>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</si>
  <si>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</si>
  <si>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</si>
  <si>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</si>
  <si>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</si>
  <si>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</si>
  <si>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</si>
  <si>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</si>
  <si>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</si>
  <si>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</si>
  <si>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</si>
  <si>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</si>
  <si>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</si>
  <si>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</si>
  <si>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</si>
  <si>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</si>
  <si>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</si>
  <si>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</si>
  <si>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</si>
  <si>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</si>
  <si>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</si>
  <si>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</si>
  <si>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</si>
  <si>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</si>
  <si>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</si>
  <si>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</si>
  <si>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</si>
  <si>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</si>
  <si>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</si>
  <si>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</si>
  <si>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</si>
  <si>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</si>
  <si>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</si>
  <si>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</si>
  <si>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</si>
  <si>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</si>
  <si>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</si>
  <si>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</si>
  <si>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</si>
  <si>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</si>
  <si>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</si>
  <si>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</si>
  <si>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</si>
  <si>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</si>
  <si>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</si>
  <si>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</si>
  <si>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</si>
  <si>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</si>
  <si>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</si>
  <si>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</si>
  <si>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</si>
  <si>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</si>
  <si>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</si>
  <si>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</si>
  <si>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</si>
  <si>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</si>
  <si>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</si>
  <si>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</si>
  <si>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</si>
  <si>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</si>
  <si>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</si>
  <si>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</si>
  <si>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</si>
  <si>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</si>
  <si>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</si>
  <si>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</si>
  <si>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</si>
  <si>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</si>
  <si>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</si>
  <si>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</si>
  <si>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</si>
  <si>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</si>
  <si>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</si>
  <si>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</si>
  <si>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</si>
  <si>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</si>
  <si>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</si>
  <si>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</si>
  <si>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</si>
  <si>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</si>
  <si>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</si>
  <si>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</si>
  <si>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</si>
  <si>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</si>
  <si>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</si>
  <si>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</si>
  <si>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</si>
  <si>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</si>
  <si>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</si>
  <si>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</si>
  <si>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</si>
  <si>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</si>
  <si>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</si>
  <si>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</si>
  <si>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</si>
  <si>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</si>
  <si>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</si>
  <si>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</si>
  <si>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</si>
  <si>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</si>
  <si>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</si>
  <si>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</si>
  <si>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</si>
  <si>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</si>
  <si>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</si>
  <si>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</si>
  <si>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</si>
  <si>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</si>
  <si>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</si>
  <si>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</si>
  <si>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</si>
  <si>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</si>
  <si>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</si>
  <si>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</si>
  <si>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</si>
  <si>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</si>
  <si>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</si>
  <si>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</si>
  <si>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</si>
  <si>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</si>
  <si>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</si>
  <si>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</si>
  <si>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</si>
  <si>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</si>
  <si>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</si>
  <si>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</si>
  <si>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</si>
  <si>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</si>
  <si>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</si>
  <si>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</si>
  <si>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</si>
  <si>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</si>
  <si>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</si>
  <si>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</si>
  <si>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</si>
  <si>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</si>
  <si>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</si>
  <si>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</si>
  <si>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</si>
  <si>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</si>
  <si>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</si>
  <si>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</si>
  <si>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</si>
  <si>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</si>
  <si>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</si>
  <si>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</si>
  <si>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</si>
  <si>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</si>
  <si>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</si>
  <si>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</si>
  <si>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</si>
  <si>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</si>
  <si>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</si>
  <si>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</si>
  <si>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</si>
  <si>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</si>
  <si>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</si>
  <si>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</si>
  <si>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</si>
  <si>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</si>
  <si>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</si>
  <si>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</si>
  <si>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</si>
  <si>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</si>
  <si>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</si>
  <si>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</si>
  <si>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</si>
  <si>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</si>
  <si>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</si>
  <si>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</si>
  <si>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</si>
  <si>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</si>
  <si>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</si>
  <si>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</si>
  <si>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</si>
  <si>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</si>
  <si>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</si>
  <si>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</si>
  <si>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</si>
  <si>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</si>
  <si>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</si>
  <si>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</si>
  <si>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</si>
  <si>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</si>
  <si>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</si>
  <si>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</si>
  <si>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</si>
  <si>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</si>
  <si>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</si>
  <si>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</si>
  <si>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</si>
  <si>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</si>
  <si>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</si>
  <si>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</si>
  <si>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</si>
  <si>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</si>
  <si>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</si>
  <si>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</si>
  <si>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</si>
  <si>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</si>
  <si>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</si>
  <si>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</si>
  <si>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</si>
  <si>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</si>
  <si>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</si>
  <si>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</si>
  <si>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</si>
  <si>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</si>
  <si>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</si>
  <si>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</si>
  <si>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</si>
  <si>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</si>
  <si>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</si>
  <si>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</si>
  <si>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</si>
  <si>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</si>
  <si>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</si>
  <si>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</si>
  <si>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</si>
  <si>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</si>
  <si>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</si>
  <si>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</si>
  <si>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</si>
  <si>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</si>
  <si>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</si>
  <si>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</si>
  <si>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</si>
  <si>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</si>
  <si>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</si>
  <si>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</si>
  <si>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</si>
  <si>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</si>
  <si>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</si>
  <si>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</si>
  <si>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</si>
  <si>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</si>
  <si>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</si>
  <si>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</si>
  <si>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</si>
  <si>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</si>
  <si>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</si>
  <si>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</si>
  <si>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</si>
  <si>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</si>
  <si>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</si>
  <si>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</si>
  <si>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</si>
  <si>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</si>
  <si>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</si>
  <si>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</si>
  <si>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</si>
  <si>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</si>
  <si>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</si>
  <si>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</si>
  <si>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</si>
  <si>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</si>
  <si>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</si>
  <si>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</si>
  <si>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</si>
  <si>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</si>
  <si>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</si>
  <si>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</si>
  <si>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</si>
  <si>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</si>
  <si>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</si>
  <si>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</si>
  <si>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</si>
  <si>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</si>
  <si>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</si>
  <si>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</si>
  <si>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</si>
  <si>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</si>
  <si>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</si>
  <si>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</si>
  <si>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</si>
  <si>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</si>
  <si>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</si>
  <si>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</si>
  <si>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</si>
  <si>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</si>
  <si>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</si>
  <si>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</si>
  <si>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</si>
  <si>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</si>
  <si>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</si>
  <si>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</si>
  <si>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</si>
  <si>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</si>
  <si>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</si>
  <si>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</si>
  <si>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</si>
  <si>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</si>
  <si>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</si>
  <si>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</si>
  <si>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</si>
  <si>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</si>
  <si>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</si>
  <si>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</si>
  <si>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</si>
  <si>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</si>
  <si>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</si>
  <si>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</si>
  <si>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</si>
  <si>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</si>
  <si>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</si>
  <si>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</si>
  <si>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</si>
  <si>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</si>
  <si>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</si>
  <si>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</si>
  <si>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</si>
  <si>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</si>
  <si>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</si>
  <si>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</si>
  <si>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</si>
  <si>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</si>
  <si>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</si>
  <si>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</si>
  <si>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</si>
  <si>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</si>
  <si>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</si>
  <si>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</si>
  <si>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</si>
  <si>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</si>
  <si>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</si>
  <si>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</si>
  <si>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</si>
  <si>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</si>
  <si>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</si>
  <si>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</si>
  <si>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</si>
  <si>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</si>
  <si>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</si>
  <si>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</si>
  <si>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</si>
  <si>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</si>
  <si>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</si>
  <si>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</si>
  <si>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</si>
  <si>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</si>
  <si>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</si>
  <si>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</si>
  <si>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</si>
  <si>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</si>
  <si>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</si>
  <si>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</si>
  <si>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</si>
  <si>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</si>
  <si>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</si>
  <si>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</si>
  <si>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</si>
  <si>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</si>
  <si>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</si>
  <si>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</si>
  <si>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</si>
  <si>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</si>
  <si>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</si>
  <si>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</si>
  <si>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</si>
  <si>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</si>
  <si>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</si>
  <si>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</si>
  <si>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</si>
  <si>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</si>
  <si>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</si>
  <si>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</si>
  <si>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</si>
  <si>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</si>
  <si>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</si>
  <si>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</si>
  <si>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</si>
  <si>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</si>
  <si>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</si>
  <si>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</si>
  <si>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</si>
  <si>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</si>
  <si>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</si>
  <si>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</si>
  <si>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</si>
  <si>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</si>
  <si>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</si>
  <si>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</si>
  <si>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</si>
  <si>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</si>
  <si>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</si>
  <si>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</si>
  <si>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</si>
  <si>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</si>
  <si>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</si>
  <si>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</si>
  <si>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</si>
  <si>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</si>
  <si>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</si>
  <si>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</si>
  <si>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</si>
  <si>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</si>
  <si>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</si>
  <si>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</si>
  <si>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</si>
  <si>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</si>
  <si>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</si>
  <si>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</si>
  <si>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</si>
  <si>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</si>
  <si>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</si>
  <si>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</si>
  <si>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</si>
  <si>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</si>
  <si>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</si>
  <si>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</si>
  <si>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</si>
  <si>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</si>
  <si>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</si>
  <si>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</si>
  <si>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</si>
  <si>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</si>
  <si>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</si>
  <si>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</si>
  <si>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</si>
  <si>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</si>
  <si>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</si>
  <si>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</si>
  <si>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</si>
  <si>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</si>
  <si>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</si>
  <si>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</si>
  <si>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</si>
  <si>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</si>
  <si>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</si>
  <si>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</si>
  <si>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</si>
  <si>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</si>
  <si>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</si>
  <si>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</si>
  <si>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</si>
  <si>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</si>
  <si>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</si>
  <si>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</si>
  <si>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</si>
  <si>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</si>
  <si>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</si>
  <si>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</si>
  <si>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</si>
  <si>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</si>
  <si>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</si>
  <si>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</si>
  <si>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</si>
  <si>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</si>
  <si>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</si>
  <si>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</si>
  <si>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</si>
  <si>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</si>
  <si>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</si>
  <si>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</si>
  <si>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</si>
  <si>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</si>
  <si>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</si>
  <si>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</si>
  <si>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</si>
  <si>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</si>
  <si>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</si>
  <si>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</si>
  <si>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</si>
  <si>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</si>
  <si>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</si>
  <si>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</si>
  <si>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</si>
  <si>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</si>
  <si>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</si>
  <si>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</si>
  <si>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</si>
  <si>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</si>
  <si>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</si>
  <si>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</si>
  <si>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</si>
  <si>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</si>
  <si>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</si>
  <si>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</si>
  <si>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</si>
  <si>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</si>
  <si>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</si>
  <si>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</si>
  <si>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</si>
  <si>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</si>
  <si>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</si>
  <si>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</si>
  <si>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</si>
  <si>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</si>
  <si>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</si>
  <si>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</si>
  <si>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</si>
  <si>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</si>
  <si>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</si>
  <si>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</si>
  <si>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</si>
  <si>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</si>
  <si>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</si>
  <si>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</si>
  <si>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</si>
  <si>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</si>
  <si>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</si>
  <si>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</si>
  <si>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</si>
  <si>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</si>
  <si>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</si>
  <si>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</si>
  <si>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</si>
  <si>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</si>
  <si>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</si>
  <si>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</si>
  <si>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</si>
  <si>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</si>
  <si>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</si>
  <si>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</si>
  <si>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</si>
  <si>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</si>
  <si>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</si>
  <si>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</si>
  <si>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</si>
  <si>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</si>
  <si>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</si>
  <si>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</si>
  <si>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</si>
  <si>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</si>
  <si>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</si>
  <si>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</si>
  <si>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</si>
  <si>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</si>
  <si>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</si>
  <si>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</si>
  <si>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</si>
  <si>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</si>
  <si>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</si>
  <si>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</si>
  <si>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</si>
  <si>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</si>
  <si>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</si>
  <si>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</si>
  <si>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</si>
  <si>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</si>
  <si>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</si>
  <si>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</si>
  <si>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</si>
  <si>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</si>
  <si>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</si>
  <si>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</si>
  <si>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</si>
  <si>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</si>
  <si>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</si>
  <si>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</si>
  <si>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</si>
  <si>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</si>
  <si>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</si>
  <si>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</si>
  <si>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</si>
  <si>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</si>
  <si>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</si>
  <si>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</si>
  <si>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</si>
  <si>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</si>
  <si>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</si>
  <si>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</si>
  <si>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</si>
  <si>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</si>
  <si>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</si>
  <si>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</si>
  <si>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</si>
  <si>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</si>
  <si>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</si>
  <si>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</si>
  <si>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</si>
  <si>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</si>
  <si>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</si>
  <si>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</si>
  <si>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</si>
  <si>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</si>
  <si>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</si>
  <si>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</si>
  <si>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</si>
  <si>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</si>
  <si>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</si>
  <si>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</si>
  <si>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</si>
  <si>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</si>
  <si>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</si>
  <si>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</si>
  <si>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</si>
  <si>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</si>
  <si>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</si>
  <si>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</si>
  <si>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</si>
  <si>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</si>
  <si>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</si>
  <si>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</si>
  <si>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</si>
  <si>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</si>
  <si>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</si>
  <si>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</si>
  <si>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</si>
  <si>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</si>
  <si>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</si>
  <si>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</si>
  <si>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</si>
  <si>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</si>
  <si>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</si>
  <si>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</si>
  <si>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</si>
  <si>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</si>
  <si>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</si>
  <si>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</si>
  <si>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</si>
  <si>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</si>
  <si>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</si>
  <si>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</si>
  <si>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</si>
  <si>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</si>
  <si>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</si>
  <si>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</si>
  <si>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</si>
  <si>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</si>
  <si>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</si>
  <si>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</si>
  <si>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</si>
  <si>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</si>
  <si>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</si>
  <si>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</si>
  <si>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</si>
  <si>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</si>
  <si>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</si>
  <si>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</si>
  <si>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</si>
  <si>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</si>
  <si>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</si>
  <si>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</si>
  <si>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</si>
  <si>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</si>
  <si>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</si>
  <si>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</si>
  <si>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</si>
  <si>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</si>
  <si>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</si>
  <si>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</si>
  <si>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</si>
  <si>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</si>
  <si>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</si>
  <si>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</si>
  <si>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</si>
  <si>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</si>
  <si>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</si>
  <si>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</si>
  <si>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</si>
  <si>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</si>
  <si>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</si>
  <si>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</si>
  <si>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</si>
  <si>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</si>
  <si>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</si>
  <si>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</si>
  <si>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</si>
  <si>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</si>
  <si>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</si>
  <si>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</si>
  <si>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</si>
  <si>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</si>
  <si>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</si>
  <si>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</si>
  <si>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</si>
  <si>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</si>
  <si>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</si>
  <si>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</si>
  <si>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</si>
  <si>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</si>
  <si>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</si>
  <si>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</si>
  <si>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</si>
  <si>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</si>
  <si>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</si>
  <si>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</si>
  <si>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</si>
  <si>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</si>
  <si>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</si>
  <si>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</si>
  <si>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</si>
  <si>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</si>
  <si>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</si>
  <si>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</si>
  <si>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</si>
  <si>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</si>
  <si>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</si>
  <si>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</si>
  <si>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</si>
  <si>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</si>
  <si>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</si>
  <si>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</si>
  <si>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</si>
  <si>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</si>
  <si>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</si>
  <si>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</si>
  <si>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</si>
  <si>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</si>
  <si>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</si>
  <si>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</si>
  <si>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</si>
  <si>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</si>
  <si>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</si>
  <si>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</si>
  <si>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</si>
  <si>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</si>
  <si>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</si>
  <si>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</si>
  <si>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</si>
  <si>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</si>
  <si>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</si>
  <si>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</si>
  <si>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</si>
  <si>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</si>
  <si>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</si>
  <si>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</si>
  <si>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</si>
  <si>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</si>
  <si>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</si>
  <si>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</si>
  <si>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</si>
  <si>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</si>
  <si>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</si>
  <si>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</si>
  <si>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</si>
  <si>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</si>
  <si>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</si>
  <si>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</si>
  <si>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</si>
  <si>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</si>
  <si>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</si>
  <si>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</si>
  <si>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</si>
  <si>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</si>
  <si>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</si>
  <si>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</si>
  <si>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</si>
  <si>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</si>
  <si>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</si>
  <si>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</si>
  <si>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</si>
  <si>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</si>
  <si>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</si>
  <si>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</si>
  <si>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</si>
  <si>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</si>
  <si>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</si>
  <si>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</si>
  <si>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</si>
  <si>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</si>
  <si>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</si>
  <si>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</si>
  <si>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</si>
  <si>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</si>
  <si>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</si>
  <si>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</si>
  <si>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</si>
  <si>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</si>
  <si>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</si>
  <si>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</si>
  <si>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</si>
  <si>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</si>
  <si>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</si>
  <si>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</si>
  <si>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</si>
  <si>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</si>
  <si>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</si>
  <si>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</si>
  <si>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</si>
  <si>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</si>
  <si>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</si>
  <si>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</si>
  <si>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</si>
  <si>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</si>
  <si>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</si>
  <si>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</si>
  <si>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</si>
  <si>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</si>
  <si>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</si>
  <si>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</si>
  <si>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</si>
  <si>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</si>
  <si>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</si>
  <si>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</si>
  <si>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</si>
  <si>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</si>
  <si>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</si>
  <si>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</si>
  <si>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</si>
  <si>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</si>
  <si>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</si>
  <si>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</si>
  <si>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</si>
  <si>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</si>
  <si>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</si>
  <si>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</si>
  <si>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</si>
  <si>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</si>
  <si>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</si>
  <si>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</si>
  <si>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</si>
  <si>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</si>
  <si>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</si>
  <si>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</si>
  <si>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</si>
  <si>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</si>
  <si>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</si>
  <si>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</si>
  <si>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</si>
  <si>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</si>
  <si>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</si>
  <si>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</si>
  <si>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</si>
  <si>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</si>
  <si>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</si>
  <si>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</si>
  <si>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</si>
  <si>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</si>
  <si>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</si>
  <si>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</si>
  <si>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</si>
  <si>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</si>
  <si>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</si>
  <si>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</si>
  <si>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</si>
  <si>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</si>
  <si>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</si>
  <si>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</si>
  <si>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</si>
  <si>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</si>
  <si>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</si>
  <si>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</si>
  <si>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</si>
  <si>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</si>
  <si>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</si>
  <si>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</si>
  <si>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</si>
  <si>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</si>
  <si>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</si>
  <si>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</si>
  <si>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</si>
  <si>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</si>
  <si>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</si>
  <si>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</si>
  <si>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</si>
  <si>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</si>
  <si>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</si>
  <si>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</si>
  <si>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</si>
  <si>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</si>
  <si>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</si>
  <si>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</si>
  <si>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</si>
  <si>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</si>
  <si>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</si>
  <si>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</si>
  <si>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</si>
  <si>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</si>
  <si>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</si>
  <si>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</si>
  <si>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</si>
  <si>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</si>
  <si>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</si>
  <si>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</si>
  <si>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</si>
  <si>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</si>
  <si>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</si>
  <si>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</si>
  <si>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</si>
  <si>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</si>
  <si>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</si>
  <si>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</si>
  <si>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</si>
  <si>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</si>
  <si>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</si>
  <si>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</si>
  <si>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</si>
  <si>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</si>
  <si>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</si>
  <si>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</si>
  <si>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</si>
  <si>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</si>
  <si>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</si>
  <si>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</si>
  <si>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</si>
  <si>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</si>
  <si>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</si>
  <si>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</si>
  <si>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</si>
  <si>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</si>
  <si>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</si>
  <si>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</si>
  <si>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</si>
  <si>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</si>
  <si>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</si>
  <si>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</si>
  <si>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</si>
  <si>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</si>
  <si>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</si>
  <si>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</si>
  <si>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</si>
  <si>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</si>
  <si>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</si>
  <si>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</si>
  <si>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</si>
  <si>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</si>
  <si>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</si>
  <si>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</si>
  <si>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</si>
  <si>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</si>
  <si>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</si>
  <si>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</si>
  <si>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</si>
  <si>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</si>
  <si>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</si>
  <si>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</si>
  <si>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</si>
  <si>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</si>
  <si>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</si>
  <si>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</si>
  <si>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</si>
  <si>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</si>
  <si>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</si>
  <si>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</si>
  <si>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</si>
  <si>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</si>
  <si>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</si>
  <si>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</si>
  <si>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</si>
  <si>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</si>
  <si>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</si>
  <si>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</si>
  <si>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</si>
  <si>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</si>
  <si>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</si>
  <si>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</si>
  <si>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</si>
  <si>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</si>
  <si>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</si>
  <si>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</si>
  <si>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</si>
  <si>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</si>
  <si>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</si>
  <si>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</si>
  <si>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</si>
  <si>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</si>
  <si>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</si>
  <si>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</si>
  <si>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</si>
  <si>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</si>
  <si>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</si>
  <si>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</si>
  <si>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</si>
  <si>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</si>
  <si>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</si>
  <si>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</si>
  <si>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</si>
  <si>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</si>
  <si>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</si>
  <si>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</si>
  <si>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</si>
  <si>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</si>
  <si>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</si>
  <si>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</si>
  <si>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</si>
  <si>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</si>
  <si>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</si>
  <si>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</si>
  <si>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</si>
  <si>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</si>
  <si>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</si>
  <si>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</si>
  <si>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</si>
  <si>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</si>
  <si>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</si>
  <si>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</si>
  <si>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</si>
  <si>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</si>
  <si>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</si>
  <si>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</si>
  <si>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</si>
  <si>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</si>
  <si>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</si>
  <si>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</si>
  <si>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</si>
  <si>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</si>
  <si>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</si>
  <si>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</si>
  <si>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</si>
  <si>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</si>
  <si>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</si>
  <si>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</si>
  <si>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</si>
  <si>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</si>
  <si>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</si>
  <si>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</si>
  <si>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</si>
  <si>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</si>
  <si>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</si>
  <si>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</si>
  <si>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</si>
  <si>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</si>
  <si>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</si>
  <si>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</si>
  <si>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</si>
  <si>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</si>
  <si>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</si>
  <si>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</si>
  <si>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</si>
  <si>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</si>
  <si>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</si>
  <si>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</si>
  <si>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</si>
  <si>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</si>
  <si>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</si>
  <si>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</si>
  <si>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</si>
  <si>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</si>
  <si>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</si>
  <si>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</si>
  <si>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</si>
  <si>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</si>
  <si>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</si>
  <si>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</si>
  <si>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</si>
  <si>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</si>
  <si>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</si>
  <si>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</si>
  <si>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</si>
  <si>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</si>
  <si>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</si>
  <si>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</si>
  <si>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</si>
  <si>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</si>
  <si>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</si>
  <si>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</si>
  <si>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</si>
  <si>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</si>
  <si>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</si>
  <si>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</si>
  <si>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</si>
  <si>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</si>
  <si>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</si>
  <si>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</si>
  <si>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</si>
  <si>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</si>
  <si>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</si>
  <si>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</si>
  <si>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</si>
  <si>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</si>
  <si>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</si>
  <si>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</si>
  <si>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</si>
  <si>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</si>
  <si>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</si>
  <si>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</si>
  <si>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</si>
  <si>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</si>
  <si>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</si>
  <si>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</si>
  <si>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</si>
  <si>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</si>
  <si>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</si>
  <si>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</si>
  <si>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</si>
  <si>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</si>
  <si>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</si>
  <si>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</si>
  <si>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</si>
  <si>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</si>
  <si>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</si>
  <si>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</si>
  <si>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</si>
  <si>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</si>
  <si>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</si>
  <si>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</si>
  <si>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</si>
  <si>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</si>
  <si>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</si>
  <si>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</si>
  <si>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</si>
  <si>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</si>
  <si>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</si>
  <si>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</si>
  <si>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</si>
  <si>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</si>
  <si>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</si>
  <si>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</si>
  <si>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</si>
  <si>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</si>
  <si>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</si>
  <si>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</si>
  <si>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</si>
  <si>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</si>
  <si>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</si>
  <si>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</si>
  <si>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</si>
  <si>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</si>
  <si>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</si>
  <si>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</si>
  <si>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</si>
  <si>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</si>
  <si>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</si>
  <si>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</si>
  <si>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</si>
  <si>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</si>
  <si>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</si>
  <si>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</si>
  <si>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</si>
  <si>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</si>
  <si>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</si>
  <si>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</si>
  <si>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</si>
  <si>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</si>
  <si>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</si>
  <si>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</si>
  <si>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</si>
  <si>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</si>
  <si>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</si>
  <si>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</si>
  <si>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</si>
  <si>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</si>
  <si>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</si>
  <si>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</si>
  <si>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</si>
  <si>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</si>
  <si>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</si>
  <si>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</si>
  <si>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</si>
  <si>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</si>
  <si>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</si>
  <si>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</si>
  <si>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</si>
  <si>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</si>
  <si>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</si>
  <si>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</si>
  <si>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</si>
  <si>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</si>
  <si>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</si>
  <si>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</si>
  <si>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</si>
  <si>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</si>
  <si>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</si>
  <si>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</si>
  <si>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</si>
  <si>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</si>
  <si>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</si>
  <si>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</si>
  <si>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</si>
  <si>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</si>
  <si>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</si>
  <si>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</si>
  <si>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</si>
  <si>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</si>
  <si>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</si>
  <si>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</si>
  <si>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</si>
  <si>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</si>
  <si>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</si>
  <si>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</si>
  <si>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</si>
  <si>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</si>
  <si>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</si>
  <si>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</si>
  <si>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</si>
  <si>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</si>
  <si>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</si>
  <si>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</si>
  <si>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</si>
  <si>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</si>
  <si>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</si>
  <si>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</si>
  <si>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</si>
  <si>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</si>
  <si>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</si>
  <si>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</si>
  <si>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</si>
  <si>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</si>
  <si>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</si>
  <si>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</si>
  <si>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</si>
  <si>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</si>
  <si>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</si>
  <si>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</si>
  <si>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</si>
  <si>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</si>
  <si>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</si>
  <si>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</si>
  <si>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</si>
  <si>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</si>
  <si>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</si>
  <si>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</si>
  <si>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</si>
  <si>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</si>
  <si>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</si>
  <si>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</si>
  <si>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</si>
  <si>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</si>
  <si>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</si>
  <si>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</si>
  <si>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</si>
  <si>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</si>
  <si>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</si>
  <si>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</si>
  <si>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</si>
  <si>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</si>
  <si>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</si>
  <si>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</si>
  <si>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</si>
  <si>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</si>
  <si>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</si>
  <si>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</si>
  <si>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</si>
  <si>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</si>
  <si>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</si>
  <si>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</si>
  <si>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</si>
  <si>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</si>
  <si>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</si>
  <si>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</si>
  <si>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</si>
  <si>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</si>
  <si>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</si>
  <si>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</si>
  <si>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</si>
  <si>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</si>
  <si>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</si>
  <si>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</si>
  <si>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</si>
  <si>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</si>
  <si>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</si>
  <si>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</si>
  <si>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</si>
  <si>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</si>
  <si>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</si>
  <si>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</si>
  <si>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</si>
  <si>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</si>
  <si>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</si>
  <si>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</si>
  <si>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</si>
  <si>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</si>
  <si>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</si>
  <si>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</si>
  <si>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</si>
  <si>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</si>
  <si>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</si>
  <si>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</si>
  <si>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</si>
  <si>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</si>
  <si>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</si>
  <si>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</si>
  <si>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</si>
  <si>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</si>
  <si>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</si>
  <si>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</si>
  <si>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</si>
  <si>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</si>
  <si>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</si>
  <si>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</si>
  <si>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</si>
  <si>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</si>
  <si>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</si>
  <si>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</si>
  <si>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</si>
  <si>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</si>
  <si>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</si>
  <si>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</si>
  <si>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</si>
  <si>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</si>
  <si>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</si>
  <si>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</si>
  <si>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</si>
  <si>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</si>
  <si>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</si>
  <si>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</si>
  <si>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</si>
  <si>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</si>
  <si>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</si>
  <si>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</si>
  <si>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</si>
  <si>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</si>
  <si>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</si>
  <si>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</si>
  <si>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</si>
  <si>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</si>
  <si>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</si>
  <si>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</si>
  <si>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</si>
  <si>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</si>
  <si>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</si>
  <si>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</si>
  <si>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</si>
  <si>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</si>
  <si>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</si>
  <si>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</si>
  <si>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</si>
  <si>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</si>
  <si>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</si>
  <si>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</si>
  <si>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</si>
  <si>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</si>
  <si>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</si>
  <si>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</si>
  <si>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</si>
  <si>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</si>
  <si>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</si>
  <si>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</si>
  <si>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</si>
  <si>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</si>
  <si>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</si>
  <si>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</si>
  <si>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</si>
  <si>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</si>
  <si>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</si>
  <si>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</si>
  <si>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</si>
  <si>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</si>
  <si>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</si>
  <si>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</si>
  <si>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</si>
  <si>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</si>
  <si>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</si>
  <si>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</si>
  <si>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</si>
  <si>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</si>
  <si>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</si>
  <si>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</si>
  <si>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</si>
  <si>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</si>
  <si>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</si>
  <si>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</si>
  <si>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</si>
  <si>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</si>
  <si>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</si>
  <si>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</si>
  <si>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</si>
  <si>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</si>
  <si>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</si>
  <si>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</si>
  <si>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</si>
  <si>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</si>
  <si>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</si>
  <si>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</si>
  <si>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</si>
  <si>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</si>
  <si>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</si>
  <si>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</si>
  <si>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</si>
  <si>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</si>
  <si>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</si>
  <si>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</si>
  <si>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</si>
  <si>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</si>
  <si>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</si>
  <si>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</si>
  <si>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</si>
  <si>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</si>
  <si>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</si>
  <si>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</si>
  <si>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</si>
  <si>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</si>
  <si>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</si>
  <si>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</si>
  <si>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</si>
  <si>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</si>
  <si>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</si>
  <si>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</si>
  <si>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</si>
  <si>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</si>
  <si>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</si>
  <si>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</si>
  <si>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</si>
  <si>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</si>
  <si>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</si>
  <si>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</si>
  <si>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</si>
  <si>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</si>
  <si>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</si>
  <si>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</si>
  <si>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</si>
  <si>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</si>
  <si>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</si>
  <si>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</si>
  <si>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</si>
  <si>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</si>
  <si>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</si>
  <si>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</si>
  <si>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</si>
  <si>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</si>
  <si>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</si>
  <si>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</si>
  <si>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</si>
  <si>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</si>
  <si>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</si>
  <si>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</si>
  <si>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</si>
  <si>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</si>
  <si>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</si>
  <si>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</si>
  <si>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</si>
  <si>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</si>
  <si>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</si>
  <si>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</si>
  <si>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</si>
  <si>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</si>
  <si>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</si>
  <si>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</si>
  <si>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</si>
  <si>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</si>
  <si>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</si>
  <si>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</si>
  <si>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</si>
  <si>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</si>
  <si>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</si>
  <si>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</si>
  <si>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</si>
  <si>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</si>
  <si>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</si>
  <si>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</si>
  <si>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</si>
  <si>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</si>
  <si>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</si>
  <si>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</si>
  <si>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</si>
  <si>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</si>
  <si>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</si>
  <si>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</si>
  <si>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</si>
  <si>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</si>
  <si>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</si>
  <si>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</si>
  <si>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</si>
  <si>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</si>
  <si>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</si>
  <si>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</si>
  <si>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</si>
  <si>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</si>
  <si>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</si>
  <si>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</si>
  <si>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</si>
  <si>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</si>
  <si>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</si>
  <si>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</si>
  <si>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</si>
  <si>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</si>
  <si>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</si>
  <si>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</si>
  <si>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</si>
  <si>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</si>
  <si>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</si>
  <si>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</si>
  <si>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</si>
  <si>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</si>
  <si>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</si>
  <si>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</si>
  <si>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</si>
  <si>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</si>
  <si>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</si>
  <si>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</si>
  <si>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</si>
  <si>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</si>
  <si>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</si>
  <si>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</si>
  <si>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</si>
  <si>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</si>
  <si>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</si>
  <si>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</si>
  <si>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</si>
  <si>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</si>
  <si>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</si>
  <si>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</si>
  <si>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</si>
  <si>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</si>
  <si>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</si>
  <si>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</si>
  <si>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</si>
  <si>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</si>
  <si>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</si>
  <si>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</si>
  <si>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</si>
  <si>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</si>
  <si>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</si>
  <si>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</si>
  <si>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</si>
  <si>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</si>
  <si>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</si>
  <si>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</si>
  <si>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</si>
  <si>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</si>
  <si>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</si>
  <si>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</si>
  <si>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</si>
  <si>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</si>
  <si>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</si>
  <si>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</si>
  <si>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</si>
  <si>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</si>
  <si>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</si>
  <si>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</si>
  <si>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</si>
  <si>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</si>
  <si>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</si>
  <si>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</si>
  <si>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</si>
  <si>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</si>
  <si>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</si>
  <si>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</si>
  <si>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</si>
  <si>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</si>
  <si>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</si>
  <si>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</si>
  <si>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</si>
  <si>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</si>
  <si>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</si>
  <si>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</si>
  <si>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</si>
  <si>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</si>
  <si>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</si>
  <si>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</si>
  <si>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</si>
  <si>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</si>
  <si>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</si>
  <si>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</si>
  <si>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</si>
  <si>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</si>
  <si>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</si>
  <si>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</si>
  <si>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</si>
  <si>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</si>
  <si>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</si>
  <si>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</si>
  <si>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</si>
  <si>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</si>
  <si>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</si>
  <si>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</si>
  <si>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</si>
  <si>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</si>
  <si>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</si>
  <si>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</si>
  <si>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</si>
  <si>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</si>
  <si>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</si>
  <si>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</si>
  <si>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</si>
  <si>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</si>
  <si>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</si>
  <si>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</si>
  <si>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</si>
  <si>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</si>
  <si>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</si>
  <si>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</si>
  <si>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</si>
  <si>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</si>
  <si>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</si>
  <si>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</si>
  <si>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</si>
  <si>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</si>
  <si>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</si>
  <si>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</si>
  <si>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</si>
  <si>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</si>
  <si>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</si>
  <si>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</si>
  <si>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</si>
  <si>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</si>
  <si>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</si>
  <si>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</si>
  <si>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</si>
  <si>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</si>
  <si>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</si>
  <si>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</si>
  <si>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</si>
  <si>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</si>
  <si>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</si>
  <si>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</si>
  <si>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</si>
  <si>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</si>
  <si>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</si>
  <si>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</si>
  <si>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</si>
  <si>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</si>
  <si>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</si>
  <si>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</si>
  <si>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</si>
  <si>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</si>
  <si>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</si>
  <si>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</si>
  <si>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</si>
  <si>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</si>
  <si>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</si>
  <si>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</si>
  <si>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</si>
  <si>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</si>
  <si>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</si>
  <si>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</si>
  <si>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</si>
  <si>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</si>
  <si>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</si>
  <si>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</si>
  <si>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</si>
  <si>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</si>
  <si>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</si>
  <si>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</si>
  <si>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</si>
  <si>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</si>
  <si>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</si>
  <si>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</si>
  <si>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</si>
  <si>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</si>
  <si>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</si>
  <si>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</si>
  <si>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</si>
  <si>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</si>
  <si>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</si>
  <si>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</si>
  <si>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</si>
  <si>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</si>
  <si>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</si>
  <si>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</si>
  <si>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</si>
  <si>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</si>
  <si>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</si>
  <si>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</si>
  <si>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</si>
  <si>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</si>
  <si>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</si>
  <si>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</si>
  <si>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</si>
  <si>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</si>
  <si>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</si>
  <si>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</si>
  <si>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</si>
  <si>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</si>
  <si>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</si>
  <si>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</si>
  <si>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</si>
  <si>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</si>
  <si>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</si>
  <si>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</si>
  <si>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</si>
  <si>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</si>
  <si>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</si>
  <si>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</si>
  <si>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</si>
  <si>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</si>
  <si>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</si>
  <si>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</si>
  <si>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</si>
  <si>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</si>
  <si>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</si>
  <si>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</si>
  <si>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</si>
  <si>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</si>
  <si>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</si>
  <si>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</si>
  <si>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</si>
  <si>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</si>
  <si>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</si>
  <si>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</si>
  <si>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</si>
  <si>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</si>
  <si>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</si>
  <si>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</si>
  <si>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</si>
  <si>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</si>
  <si>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</si>
  <si>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</si>
  <si>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</si>
  <si>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</si>
  <si>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</si>
  <si>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</si>
  <si>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</si>
  <si>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</si>
  <si>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</si>
  <si>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</si>
  <si>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</si>
  <si>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</si>
  <si>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</si>
  <si>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</si>
  <si>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</si>
  <si>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</si>
  <si>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</si>
  <si>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</si>
  <si>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</si>
  <si>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</si>
  <si>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</si>
  <si>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</si>
  <si>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</si>
  <si>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</si>
  <si>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</si>
  <si>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</si>
  <si>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</si>
  <si>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</si>
  <si>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</si>
  <si>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</si>
  <si>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</si>
  <si>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</si>
  <si>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</si>
  <si>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</si>
  <si>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</si>
  <si>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</si>
  <si>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</si>
  <si>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</si>
  <si>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</si>
  <si>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</si>
  <si>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</si>
  <si>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</si>
  <si>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</si>
  <si>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</si>
  <si>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</si>
  <si>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</si>
  <si>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</si>
  <si>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</si>
  <si>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</si>
  <si>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</si>
  <si>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</si>
  <si>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</si>
  <si>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</si>
  <si>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</si>
  <si>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</si>
  <si>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</si>
  <si>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</si>
  <si>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</si>
  <si>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</si>
  <si>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</si>
  <si>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</si>
  <si>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</si>
  <si>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</si>
  <si>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</si>
  <si>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</si>
  <si>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</si>
  <si>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</si>
  <si>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</si>
  <si>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</si>
  <si>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</si>
  <si>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</si>
  <si>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</si>
  <si>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</si>
  <si>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</si>
  <si>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</si>
  <si>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</si>
  <si>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</si>
  <si>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</si>
  <si>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</si>
  <si>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</si>
  <si>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</si>
  <si>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</si>
  <si>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</si>
  <si>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</si>
  <si>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</si>
  <si>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</si>
  <si>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</si>
  <si>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</si>
  <si>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</si>
  <si>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</si>
  <si>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</si>
  <si>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</si>
  <si>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</si>
  <si>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</si>
  <si>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</si>
  <si>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</si>
  <si>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</si>
  <si>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</si>
  <si>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</si>
  <si>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</si>
  <si>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</si>
  <si>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</si>
  <si>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</si>
  <si>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</si>
  <si>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</si>
  <si>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</si>
  <si>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</si>
  <si>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</si>
  <si>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</si>
  <si>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</si>
  <si>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</si>
  <si>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</si>
  <si>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</si>
  <si>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</si>
  <si>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</si>
  <si>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</si>
  <si>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</si>
  <si>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</si>
  <si>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</si>
  <si>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</si>
  <si>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</si>
  <si>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</si>
  <si>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</si>
  <si>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</si>
  <si>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</si>
  <si>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</si>
  <si>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</si>
  <si>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</si>
  <si>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</si>
  <si>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</si>
  <si>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</si>
  <si>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</si>
  <si>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</si>
  <si>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</si>
  <si>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</si>
  <si>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</si>
  <si>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</si>
  <si>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</si>
  <si>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</si>
  <si>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</si>
  <si>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</si>
  <si>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</si>
  <si>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</si>
  <si>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</si>
  <si>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</si>
  <si>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</si>
  <si>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</si>
  <si>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</si>
  <si>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</si>
  <si>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</si>
  <si>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</si>
  <si>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</si>
  <si>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</si>
  <si>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</si>
  <si>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</si>
  <si>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</si>
  <si>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</si>
  <si>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</si>
  <si>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</si>
  <si>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</si>
  <si>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</si>
  <si>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</si>
  <si>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</si>
  <si>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</si>
  <si>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</si>
  <si>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</si>
  <si>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</si>
  <si>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</si>
  <si>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</si>
  <si>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</si>
  <si>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</si>
  <si>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</si>
  <si>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</si>
  <si>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</si>
  <si>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</si>
  <si>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</si>
  <si>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</si>
  <si>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</si>
  <si>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</si>
  <si>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</si>
  <si>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</si>
  <si>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</si>
  <si>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</si>
  <si>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</si>
  <si>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</si>
  <si>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</si>
  <si>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</si>
  <si>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</si>
  <si>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</si>
  <si>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</si>
  <si>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</si>
  <si>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</si>
  <si>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</si>
  <si>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</si>
  <si>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</si>
  <si>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</si>
  <si>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</si>
  <si>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</si>
  <si>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</si>
  <si>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</si>
  <si>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</si>
  <si>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</si>
  <si>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</si>
  <si>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</si>
  <si>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</si>
  <si>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</si>
  <si>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</si>
  <si>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</si>
  <si>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</si>
  <si>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</si>
  <si>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</si>
  <si>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</si>
  <si>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</si>
  <si>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</si>
  <si>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</si>
  <si>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</si>
  <si>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</si>
  <si>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</si>
  <si>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</si>
  <si>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</si>
  <si>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</si>
  <si>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</si>
  <si>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</si>
  <si>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</si>
  <si>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</si>
  <si>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</si>
  <si>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</si>
  <si>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</si>
  <si>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</si>
  <si>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</si>
  <si>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</si>
  <si>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</si>
  <si>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</si>
  <si>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</si>
  <si>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</si>
  <si>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</si>
  <si>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</si>
  <si>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</si>
  <si>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</si>
  <si>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</si>
  <si>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</si>
  <si>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</si>
  <si>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</si>
  <si>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</si>
  <si>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</si>
  <si>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</si>
  <si>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</si>
  <si>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</si>
  <si>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</si>
  <si>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</si>
  <si>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</si>
  <si>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</si>
  <si>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</si>
  <si>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</si>
  <si>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</si>
  <si>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</si>
  <si>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</si>
  <si>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</si>
  <si>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</si>
  <si>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</si>
  <si>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</si>
  <si>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</si>
  <si>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</si>
  <si>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</si>
  <si>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</si>
  <si>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</si>
  <si>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</si>
  <si>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</si>
  <si>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</si>
  <si>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</si>
  <si>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</si>
  <si>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</si>
  <si>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</si>
  <si>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</si>
  <si>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</si>
  <si>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</si>
  <si>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</si>
  <si>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</si>
  <si>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</si>
  <si>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</si>
  <si>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</si>
  <si>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</si>
  <si>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</si>
  <si>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</si>
  <si>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</si>
  <si>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</si>
  <si>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</si>
  <si>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</si>
  <si>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</si>
  <si>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</si>
  <si>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</si>
  <si>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</si>
  <si>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</si>
  <si>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</si>
  <si>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</si>
  <si>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</si>
  <si>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</si>
  <si>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</si>
  <si>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</si>
  <si>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</si>
  <si>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</si>
  <si>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</si>
  <si>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</si>
  <si>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</si>
  <si>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</si>
  <si>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</si>
  <si>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</si>
  <si>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</si>
  <si>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</si>
  <si>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</si>
  <si>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</si>
  <si>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</si>
  <si>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</si>
  <si>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</si>
  <si>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</si>
  <si>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</si>
  <si>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</si>
  <si>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</si>
  <si>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</si>
  <si>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</si>
  <si>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</si>
  <si>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</si>
  <si>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</si>
  <si>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</si>
  <si>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</si>
  <si>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</si>
  <si>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</si>
  <si>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</si>
  <si>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</si>
  <si>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</si>
  <si>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</si>
  <si>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</si>
  <si>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</si>
  <si>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</si>
  <si>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</si>
  <si>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</si>
  <si>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</si>
  <si>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</si>
  <si>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</si>
  <si>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</si>
  <si>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</si>
  <si>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</si>
  <si>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</si>
  <si>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</si>
  <si>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</si>
  <si>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</si>
  <si>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</si>
  <si>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</si>
  <si>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</si>
  <si>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</si>
  <si>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</si>
  <si>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</si>
  <si>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</si>
  <si>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</si>
  <si>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</si>
  <si>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</si>
  <si>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</si>
  <si>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</si>
  <si>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</si>
  <si>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</si>
  <si>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</si>
  <si>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</si>
  <si>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</si>
  <si>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</si>
  <si>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</si>
  <si>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</si>
  <si>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</si>
  <si>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</si>
  <si>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</si>
  <si>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</si>
  <si>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</si>
  <si>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</si>
  <si>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</si>
  <si>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</si>
  <si>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</si>
  <si>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</si>
  <si>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</si>
  <si>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</si>
  <si>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</si>
  <si>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</si>
  <si>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</si>
  <si>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</si>
  <si>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</si>
  <si>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</si>
  <si>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</si>
  <si>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</si>
  <si>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</si>
  <si>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</si>
  <si>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</si>
  <si>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</si>
  <si>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</si>
  <si>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</si>
  <si>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</si>
  <si>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</si>
  <si>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</si>
  <si>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</si>
  <si>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</si>
  <si>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</si>
  <si>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</si>
  <si>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</si>
  <si>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</si>
  <si>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</si>
  <si>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</si>
  <si>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</si>
  <si>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</si>
  <si>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</si>
  <si>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</si>
  <si>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</si>
  <si>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</si>
  <si>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</si>
  <si>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</si>
  <si>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</si>
  <si>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</si>
  <si>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</si>
  <si>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</si>
  <si>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</si>
  <si>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</si>
  <si>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</si>
  <si>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</si>
  <si>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</si>
  <si>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</si>
  <si>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</si>
  <si>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</si>
  <si>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</si>
  <si>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</si>
  <si>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</si>
  <si>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</si>
  <si>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</si>
  <si>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</si>
  <si>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</si>
  <si>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</si>
  <si>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</si>
  <si>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</si>
  <si>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</si>
  <si>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</si>
  <si>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</si>
  <si>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</si>
  <si>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</si>
  <si>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</si>
  <si>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</si>
  <si>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</si>
  <si>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</si>
  <si>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</si>
  <si>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</si>
  <si>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</si>
  <si>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</si>
  <si>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</si>
  <si>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</si>
  <si>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</si>
  <si>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</si>
  <si>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</si>
  <si>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</si>
  <si>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</si>
  <si>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</si>
  <si>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</si>
  <si>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</si>
  <si>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</si>
  <si>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</si>
  <si>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</si>
  <si>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</si>
  <si>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</si>
  <si>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</si>
  <si>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</si>
  <si>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</si>
  <si>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</si>
  <si>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</si>
  <si>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</si>
  <si>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</si>
  <si>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</si>
  <si>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</si>
  <si>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</si>
  <si>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</si>
  <si>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</si>
  <si>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</si>
  <si>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</si>
  <si>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</si>
  <si>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</si>
  <si>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</si>
  <si>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</si>
  <si>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</si>
  <si>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</si>
  <si>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</si>
  <si>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</si>
  <si>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</si>
  <si>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</si>
  <si>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</si>
  <si>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</si>
  <si>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</si>
  <si>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</si>
  <si>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</si>
  <si>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</si>
  <si>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</si>
  <si>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</si>
  <si>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</si>
  <si>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</si>
  <si>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</si>
  <si>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</si>
  <si>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</si>
  <si>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</si>
  <si>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</si>
  <si>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</si>
  <si>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</si>
  <si>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</si>
  <si>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</si>
  <si>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</si>
  <si>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</si>
  <si>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</si>
  <si>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</si>
  <si>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</si>
  <si>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</si>
  <si>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</si>
  <si>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</si>
  <si>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</si>
  <si>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</si>
  <si>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</si>
  <si>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</si>
  <si>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</si>
  <si>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</si>
  <si>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</si>
  <si>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</si>
  <si>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</si>
  <si>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</si>
  <si>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</si>
  <si>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</si>
  <si>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</si>
  <si>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</si>
  <si>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</si>
  <si>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</si>
  <si>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</si>
  <si>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</si>
  <si>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</si>
  <si>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</si>
  <si>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</si>
  <si>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</si>
  <si>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</si>
  <si>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</si>
  <si>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</si>
  <si>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</si>
  <si>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</si>
  <si>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</si>
  <si>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</si>
  <si>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</si>
  <si>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</si>
  <si>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</si>
  <si>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</si>
  <si>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</si>
  <si>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</si>
  <si>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</si>
  <si>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</si>
  <si>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</si>
  <si>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</si>
  <si>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</si>
  <si>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</si>
  <si>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</si>
  <si>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</si>
  <si>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</si>
  <si>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</si>
  <si>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</si>
  <si>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</si>
  <si>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</si>
  <si>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</si>
  <si>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</si>
  <si>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</si>
  <si>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</si>
  <si>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</si>
  <si>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</si>
  <si>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</si>
  <si>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</si>
  <si>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</si>
  <si>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</si>
  <si>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</si>
  <si>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</si>
  <si>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</si>
  <si>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</si>
  <si>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</si>
  <si>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</si>
  <si>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</si>
  <si>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</si>
  <si>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</si>
  <si>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</si>
  <si>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</si>
  <si>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</si>
  <si>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</si>
  <si>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</si>
  <si>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</si>
  <si>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</si>
  <si>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</si>
  <si>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</si>
  <si>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</si>
  <si>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</si>
  <si>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</si>
  <si>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</si>
  <si>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</si>
  <si>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</si>
  <si>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</si>
  <si>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</si>
  <si>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</si>
  <si>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</si>
  <si>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</si>
  <si>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</si>
  <si>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</si>
  <si>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</si>
  <si>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</si>
  <si>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</si>
  <si>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</si>
  <si>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</si>
  <si>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</si>
  <si>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</si>
  <si>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</si>
  <si>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</si>
  <si>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</si>
  <si>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</si>
  <si>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</si>
  <si>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</si>
  <si>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</si>
  <si>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</si>
  <si>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</si>
  <si>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</si>
  <si>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</si>
  <si>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</si>
  <si>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</si>
  <si>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</si>
  <si>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</si>
  <si>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</si>
  <si>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</si>
  <si>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</si>
  <si>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</si>
  <si>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</si>
  <si>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</si>
  <si>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</si>
  <si>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</si>
  <si>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</si>
  <si>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</si>
  <si>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</si>
  <si>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</si>
  <si>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</si>
  <si>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</si>
  <si>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</si>
  <si>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</si>
  <si>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</si>
  <si>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</si>
  <si>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</si>
  <si>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</si>
  <si>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</si>
  <si>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</si>
  <si>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</si>
  <si>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</si>
  <si>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</si>
  <si>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</si>
  <si>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</si>
  <si>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</si>
  <si>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</si>
  <si>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</si>
  <si>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</si>
  <si>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</si>
  <si>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</si>
  <si>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</si>
  <si>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</si>
  <si>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</si>
  <si>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</si>
  <si>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</si>
  <si>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</si>
  <si>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</si>
  <si>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</si>
  <si>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</si>
  <si>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</si>
  <si>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</si>
  <si>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</si>
  <si>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</si>
  <si>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</si>
  <si>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</si>
  <si>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</si>
  <si>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</si>
  <si>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</si>
  <si>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</si>
  <si>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</si>
  <si>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</si>
  <si>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</si>
  <si>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</si>
  <si>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</si>
  <si>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</si>
  <si>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</si>
  <si>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</si>
  <si>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</si>
  <si>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</si>
  <si>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</si>
  <si>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</si>
  <si>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</si>
  <si>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</si>
  <si>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</si>
  <si>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</si>
  <si>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</si>
  <si>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</si>
  <si>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</si>
  <si>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</si>
  <si>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</si>
  <si>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</si>
  <si>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</si>
  <si>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</si>
  <si>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</si>
  <si>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</si>
  <si>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</si>
  <si>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</si>
  <si>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</si>
  <si>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</si>
  <si>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</si>
  <si>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</si>
  <si>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</si>
  <si>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</si>
  <si>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</si>
  <si>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</si>
  <si>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</si>
  <si>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</si>
  <si>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</si>
  <si>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</si>
  <si>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</si>
  <si>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</si>
  <si>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</si>
  <si>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</si>
  <si>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</si>
  <si>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</si>
  <si>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</si>
  <si>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</si>
  <si>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</si>
  <si>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</si>
  <si>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</si>
  <si>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</si>
  <si>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</si>
  <si>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</si>
  <si>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</si>
  <si>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</si>
  <si>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</si>
  <si>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</si>
  <si>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</si>
  <si>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</si>
  <si>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</si>
  <si>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</si>
  <si>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</si>
  <si>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</si>
  <si>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</si>
  <si>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</si>
  <si>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</si>
  <si>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</si>
  <si>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</si>
  <si>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</si>
  <si>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</si>
  <si>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</si>
  <si>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</si>
  <si>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</si>
  <si>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</si>
  <si>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</si>
  <si>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</si>
  <si>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</si>
  <si>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</si>
  <si>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</si>
  <si>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</si>
  <si>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</si>
  <si>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</si>
  <si>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</si>
  <si>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</si>
  <si>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</si>
  <si>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</si>
  <si>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</si>
  <si>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</si>
  <si>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</si>
  <si>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</si>
  <si>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</si>
  <si>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</si>
  <si>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</si>
  <si>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</si>
  <si>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</si>
  <si>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</si>
  <si>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</si>
  <si>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</si>
  <si>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</si>
  <si>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</si>
  <si>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</si>
  <si>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</si>
  <si>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</si>
  <si>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</si>
  <si>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</si>
  <si>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</si>
  <si>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</si>
  <si>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</si>
  <si>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</si>
  <si>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</si>
  <si>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</si>
  <si>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</si>
  <si>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</si>
  <si>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</si>
  <si>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</si>
  <si>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</si>
  <si>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</si>
  <si>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</si>
  <si>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</si>
  <si>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</si>
  <si>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</si>
  <si>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</si>
  <si>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</si>
  <si>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</si>
  <si>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</si>
  <si>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</si>
  <si>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</si>
  <si>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</si>
  <si>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</si>
  <si>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</si>
  <si>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</si>
  <si>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</si>
  <si>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</si>
  <si>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</si>
  <si>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</si>
  <si>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</si>
  <si>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</si>
  <si>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</si>
  <si>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</si>
  <si>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</si>
  <si>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</si>
  <si>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</si>
  <si>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</si>
  <si>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</si>
  <si>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</si>
  <si>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</si>
  <si>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</si>
  <si>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</si>
  <si>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</si>
  <si>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</si>
  <si>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</si>
  <si>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</si>
  <si>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</si>
  <si>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</si>
  <si>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</si>
  <si>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</si>
  <si>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</si>
  <si>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</si>
  <si>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</si>
  <si>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</si>
  <si>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</si>
  <si>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</si>
  <si>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</si>
  <si>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</si>
  <si>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</si>
  <si>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</si>
  <si>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</si>
  <si>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</si>
  <si>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</si>
  <si>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</si>
  <si>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</si>
  <si>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</si>
  <si>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</si>
  <si>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</si>
  <si>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</si>
  <si>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</si>
  <si>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</si>
  <si>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</si>
  <si>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</si>
  <si>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</si>
  <si>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</si>
  <si>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</si>
  <si>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</si>
  <si>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</si>
  <si>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</si>
  <si>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</si>
  <si>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</si>
  <si>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</si>
  <si>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</si>
  <si>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</si>
  <si>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</si>
  <si>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</si>
  <si>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</si>
  <si>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</si>
  <si>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</si>
  <si>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</si>
  <si>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</si>
  <si>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</si>
  <si>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</si>
  <si>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</si>
  <si>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</si>
  <si>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</si>
  <si>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</si>
  <si>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</si>
  <si>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</si>
  <si>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</si>
  <si>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</si>
  <si>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</si>
  <si>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</si>
  <si>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</si>
  <si>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</si>
  <si>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</si>
  <si>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</si>
  <si>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</si>
  <si>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</si>
  <si>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</si>
  <si>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</si>
  <si>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</si>
  <si>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</si>
  <si>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</si>
  <si>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</si>
  <si>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</si>
  <si>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</si>
  <si>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</si>
  <si>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</si>
  <si>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</si>
  <si>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</si>
  <si>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</si>
  <si>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</si>
  <si>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</si>
  <si>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</si>
  <si>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</si>
  <si>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</si>
  <si>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</si>
  <si>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</si>
  <si>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</si>
  <si>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</si>
  <si>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</si>
  <si>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</si>
  <si>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</si>
  <si>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</si>
  <si>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</si>
  <si>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</si>
  <si>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</si>
  <si>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</si>
  <si>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</si>
  <si>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</si>
  <si>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</si>
  <si>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</si>
  <si>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</si>
  <si>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</si>
  <si>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</si>
  <si>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</si>
  <si>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</si>
  <si>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</si>
  <si>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</si>
  <si>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</si>
  <si>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</si>
  <si>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</si>
  <si>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</si>
  <si>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</si>
  <si>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</si>
  <si>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</si>
  <si>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</si>
  <si>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</si>
  <si>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</si>
  <si>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</si>
  <si>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</si>
  <si>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</si>
  <si>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</si>
  <si>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</si>
  <si>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</si>
  <si>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</si>
  <si>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</si>
  <si>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</si>
  <si>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</si>
  <si>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</si>
  <si>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</si>
  <si>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</si>
  <si>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</si>
  <si>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</si>
  <si>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</si>
  <si>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</si>
  <si>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</si>
  <si>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</si>
  <si>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</si>
  <si>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</si>
  <si>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</si>
  <si>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</si>
  <si>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</si>
  <si>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</si>
  <si>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</si>
  <si>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</si>
  <si>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</si>
  <si>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</si>
  <si>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</si>
  <si>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</si>
  <si>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</si>
  <si>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</si>
  <si>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</si>
  <si>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</si>
  <si>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</si>
  <si>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</si>
  <si>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</si>
  <si>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</si>
  <si>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</si>
  <si>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</si>
  <si>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</si>
  <si>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</si>
  <si>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</si>
  <si>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</si>
  <si>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</si>
  <si>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</si>
  <si>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</si>
  <si>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</si>
  <si>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</si>
  <si>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</si>
  <si>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</si>
  <si>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</si>
  <si>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</si>
  <si>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</si>
  <si>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</si>
  <si>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</si>
  <si>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</si>
  <si>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</si>
  <si>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</si>
  <si>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</si>
  <si>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</si>
  <si>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</si>
  <si>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</si>
  <si>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</si>
  <si>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</si>
  <si>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</si>
  <si>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</si>
  <si>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</si>
  <si>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</si>
  <si>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</si>
  <si>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</si>
  <si>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</si>
  <si>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</si>
  <si>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</si>
  <si>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</si>
  <si>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</si>
  <si>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</si>
  <si>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</si>
  <si>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</si>
  <si>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</si>
  <si>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</si>
  <si>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</si>
  <si>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</si>
  <si>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</si>
  <si>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</si>
  <si>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</si>
  <si>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</si>
  <si>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</si>
  <si>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</si>
  <si>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</si>
  <si>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</si>
  <si>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</si>
  <si>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</si>
  <si>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</si>
  <si>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</si>
  <si>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</si>
  <si>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</si>
  <si>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</si>
  <si>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</si>
  <si>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</si>
  <si>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</si>
  <si>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</si>
  <si>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</si>
  <si>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</si>
  <si>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</si>
  <si>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</si>
  <si>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</si>
  <si>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</si>
  <si>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</si>
  <si>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</si>
  <si>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</si>
  <si>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</si>
  <si>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</si>
  <si>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</si>
  <si>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</si>
  <si>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</si>
  <si>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</si>
  <si>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</si>
  <si>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</si>
  <si>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</si>
  <si>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</si>
  <si>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</si>
  <si>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</si>
  <si>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</si>
  <si>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</si>
  <si>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</si>
  <si>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</si>
  <si>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</si>
  <si>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</si>
  <si>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</si>
  <si>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</si>
  <si>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</si>
  <si>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</si>
  <si>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</si>
  <si>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</si>
  <si>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</si>
  <si>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</si>
  <si>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</si>
  <si>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</si>
  <si>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</si>
  <si>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</si>
  <si>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</si>
  <si>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</si>
  <si>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</si>
  <si>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</si>
  <si>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</si>
  <si>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</si>
  <si>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</si>
  <si>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</si>
  <si>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</si>
  <si>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</si>
  <si>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</si>
  <si>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</si>
  <si>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</si>
  <si>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</si>
  <si>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</si>
  <si>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</si>
  <si>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</si>
  <si>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</si>
  <si>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</si>
  <si>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</si>
  <si>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</si>
  <si>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</si>
  <si>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</si>
  <si>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</si>
  <si>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</si>
  <si>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</si>
  <si>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</si>
  <si>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</si>
  <si>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</si>
  <si>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</si>
  <si>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</si>
  <si>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</si>
  <si>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</si>
  <si>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</si>
  <si>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</si>
  <si>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</si>
  <si>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</si>
  <si>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</si>
  <si>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</si>
  <si>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</si>
  <si>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</si>
  <si>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</si>
  <si>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</si>
  <si>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</si>
  <si>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</si>
  <si>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</si>
  <si>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</si>
  <si>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</si>
  <si>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</si>
  <si>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</si>
  <si>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</si>
  <si>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</si>
  <si>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</si>
  <si>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</si>
  <si>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</si>
  <si>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</si>
  <si>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</si>
  <si>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</si>
  <si>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</si>
  <si>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</si>
  <si>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</si>
  <si>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</si>
  <si>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</si>
  <si>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</si>
  <si>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</si>
  <si>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</si>
  <si>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</si>
  <si>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</si>
  <si>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</si>
  <si>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</si>
  <si>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</si>
  <si>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</si>
  <si>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</si>
  <si>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</si>
  <si>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</si>
  <si>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</si>
  <si>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</si>
  <si>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</si>
  <si>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</si>
  <si>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</si>
  <si>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</si>
  <si>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</si>
  <si>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</si>
  <si>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</si>
  <si>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</si>
  <si>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</si>
  <si>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</si>
  <si>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</si>
  <si>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</si>
  <si>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</si>
  <si>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</si>
  <si>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</si>
  <si>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</si>
  <si>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</si>
  <si>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</si>
  <si>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</si>
  <si>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</si>
  <si>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</si>
  <si>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</si>
  <si>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</si>
  <si>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</si>
  <si>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</si>
  <si>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</si>
  <si>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</si>
  <si>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</si>
  <si>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</si>
  <si>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</si>
  <si>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</si>
  <si>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</si>
  <si>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</si>
  <si>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</si>
  <si>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</si>
  <si>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</si>
  <si>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</si>
  <si>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</si>
  <si>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</si>
  <si>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</si>
  <si>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</si>
  <si>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</si>
  <si>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</si>
  <si>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</si>
  <si>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</si>
  <si>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</si>
  <si>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</si>
  <si>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</si>
  <si>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</si>
  <si>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</si>
  <si>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</si>
  <si>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</si>
  <si>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</si>
  <si>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</si>
  <si>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</si>
  <si>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</si>
  <si>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</si>
  <si>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</si>
  <si>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</si>
  <si>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</si>
  <si>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</si>
  <si>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</si>
  <si>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</si>
  <si>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</si>
  <si>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</si>
  <si>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</si>
  <si>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</si>
  <si>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</si>
  <si>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</si>
  <si>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</si>
  <si>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</si>
  <si>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</si>
  <si>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</si>
  <si>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</si>
  <si>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</si>
  <si>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</si>
  <si>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</si>
  <si>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</si>
  <si>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</si>
  <si>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</si>
  <si>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</si>
  <si>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</si>
  <si>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</si>
  <si>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</si>
  <si>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</si>
  <si>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</si>
  <si>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</si>
  <si>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</si>
  <si>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</si>
  <si>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</si>
  <si>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</si>
  <si>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</si>
  <si>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</si>
  <si>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</si>
  <si>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</si>
  <si>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</si>
  <si>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</si>
  <si>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</si>
  <si>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</si>
  <si>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</si>
  <si>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</si>
  <si>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</si>
  <si>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</si>
  <si>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</si>
  <si>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</si>
  <si>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</si>
  <si>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</si>
  <si>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</si>
  <si>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</si>
  <si>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</si>
  <si>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</si>
  <si>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</si>
  <si>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</si>
  <si>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</si>
  <si>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</si>
  <si>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</si>
  <si>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</si>
  <si>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</si>
  <si>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</si>
  <si>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</si>
  <si>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</si>
  <si>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</si>
  <si>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</si>
  <si>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</si>
  <si>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</si>
  <si>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</si>
  <si>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</si>
  <si>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</si>
  <si>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</si>
  <si>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</si>
  <si>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</si>
  <si>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</si>
  <si>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</si>
  <si>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</si>
  <si>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</si>
  <si>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</si>
  <si>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</si>
  <si>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</si>
  <si>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</si>
  <si>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</si>
  <si>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</si>
  <si>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</si>
  <si>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</si>
  <si>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</si>
  <si>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</si>
  <si>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</si>
  <si>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</si>
  <si>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</si>
  <si>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</si>
  <si>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</si>
  <si>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</si>
  <si>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</si>
  <si>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</si>
  <si>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</si>
  <si>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</si>
  <si>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</si>
  <si>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</si>
  <si>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</si>
  <si>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</si>
  <si>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</si>
  <si>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</si>
  <si>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</si>
  <si>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</si>
  <si>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</si>
  <si>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</si>
  <si>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</si>
  <si>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</si>
  <si>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</si>
  <si>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</si>
  <si>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</si>
  <si>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</si>
  <si>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</si>
  <si>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</si>
  <si>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</si>
  <si>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</si>
  <si>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</si>
  <si>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</si>
  <si>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</si>
  <si>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</si>
  <si>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</si>
  <si>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</si>
  <si>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</si>
  <si>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</si>
  <si>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</si>
  <si>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</si>
  <si>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</si>
  <si>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</si>
  <si>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</si>
  <si>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</si>
  <si>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</si>
  <si>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</si>
  <si>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</si>
  <si>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</si>
  <si>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</si>
  <si>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</si>
  <si>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</si>
  <si>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</si>
  <si>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</si>
  <si>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</si>
  <si>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</si>
  <si>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</si>
  <si>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</si>
  <si>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</si>
  <si>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</si>
  <si>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</si>
  <si>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</si>
  <si>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</si>
  <si>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</si>
  <si>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</si>
  <si>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</si>
  <si>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</si>
  <si>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</si>
  <si>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</si>
  <si>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</si>
  <si>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</si>
  <si>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</si>
  <si>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</si>
  <si>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</si>
  <si>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</si>
  <si>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</si>
  <si>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</si>
  <si>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</si>
  <si>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</si>
  <si>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</si>
  <si>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</si>
  <si>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</si>
  <si>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</si>
  <si>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</si>
  <si>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</si>
  <si>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</si>
  <si>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</si>
  <si>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</si>
  <si>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</si>
  <si>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</si>
  <si>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</si>
  <si>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</si>
  <si>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</si>
  <si>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</si>
  <si>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</si>
  <si>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</si>
  <si>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</si>
  <si>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</si>
  <si>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</si>
  <si>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</si>
  <si>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</si>
  <si>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</si>
  <si>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</si>
  <si>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</si>
  <si>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</si>
  <si>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</si>
  <si>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</si>
  <si>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</si>
  <si>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</si>
  <si>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</si>
  <si>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</si>
  <si>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</si>
  <si>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</si>
  <si>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</si>
  <si>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</si>
  <si>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</si>
  <si>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</si>
  <si>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</si>
  <si>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</si>
  <si>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</si>
  <si>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</si>
  <si>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</si>
  <si>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</si>
  <si>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</si>
  <si>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</si>
  <si>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</si>
  <si>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</si>
  <si>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</si>
  <si>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</si>
  <si>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</si>
  <si>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</si>
  <si>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</si>
  <si>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</si>
  <si>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</si>
  <si>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</si>
  <si>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</si>
  <si>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</si>
  <si>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</si>
  <si>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</si>
  <si>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</si>
  <si>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</si>
  <si>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</si>
  <si>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</si>
  <si>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</si>
  <si>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</si>
  <si>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</si>
  <si>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</si>
  <si>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</si>
  <si>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</si>
  <si>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</si>
  <si>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</si>
  <si>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</si>
  <si>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</si>
  <si>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</si>
  <si>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</si>
  <si>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</si>
  <si>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</si>
  <si>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</si>
  <si>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</si>
  <si>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</si>
  <si>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</si>
  <si>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</si>
  <si>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</si>
  <si>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</si>
  <si>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</si>
  <si>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</si>
  <si>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</si>
  <si>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</si>
  <si>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</si>
  <si>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</si>
  <si>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</si>
  <si>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</si>
  <si>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</si>
  <si>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</si>
  <si>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</si>
  <si>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</si>
  <si>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</si>
  <si>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</si>
  <si>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</si>
  <si>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</si>
  <si>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</si>
  <si>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</si>
  <si>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</si>
  <si>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</si>
  <si>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</si>
  <si>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</si>
  <si>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</si>
  <si>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</si>
  <si>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</si>
  <si>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</si>
  <si>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</si>
  <si>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</si>
  <si>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</si>
  <si>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</si>
  <si>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</si>
  <si>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</si>
  <si>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</si>
  <si>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</si>
  <si>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</si>
  <si>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</si>
  <si>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</si>
  <si>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</si>
  <si>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</si>
  <si>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</si>
  <si>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</si>
  <si>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</si>
  <si>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</si>
  <si>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</si>
  <si>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</si>
  <si>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</si>
  <si>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</si>
  <si>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</si>
  <si>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</si>
  <si>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</si>
  <si>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</si>
  <si>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</si>
  <si>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</si>
  <si>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</si>
  <si>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</si>
  <si>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</si>
  <si>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</si>
  <si>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</si>
  <si>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</si>
  <si>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</si>
  <si>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</si>
  <si>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</si>
  <si>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</si>
  <si>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</si>
  <si>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</si>
  <si>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</si>
  <si>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</si>
  <si>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</si>
  <si>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</si>
  <si>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</si>
  <si>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</si>
  <si>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</si>
  <si>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</si>
  <si>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</si>
  <si>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</si>
  <si>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</si>
  <si>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</si>
  <si>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</si>
  <si>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</si>
  <si>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</si>
  <si>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</si>
  <si>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</si>
  <si>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</si>
  <si>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</si>
  <si>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</si>
  <si>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</si>
  <si>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</si>
  <si>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</si>
  <si>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</si>
  <si>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</si>
  <si>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</si>
  <si>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</si>
  <si>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</si>
  <si>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</si>
  <si>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</si>
  <si>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</si>
  <si>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</si>
  <si>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</si>
  <si>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</si>
  <si>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</si>
  <si>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</si>
  <si>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</si>
  <si>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</si>
  <si>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</si>
  <si>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</si>
  <si>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</si>
  <si>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</si>
  <si>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</si>
  <si>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</si>
  <si>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</si>
  <si>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</si>
  <si>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</si>
  <si>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</si>
  <si>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</si>
  <si>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</si>
  <si>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</si>
  <si>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</si>
  <si>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</si>
  <si>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</si>
  <si>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</si>
  <si>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</si>
  <si>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</si>
  <si>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</si>
  <si>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</si>
  <si>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</si>
  <si>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</si>
  <si>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</si>
  <si>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</si>
  <si>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</si>
  <si>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</si>
  <si>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</si>
  <si>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</si>
  <si>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</si>
  <si>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</si>
  <si>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</si>
  <si>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</si>
  <si>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</si>
  <si>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</si>
  <si>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</si>
  <si>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</si>
  <si>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</si>
  <si>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</si>
  <si>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</si>
  <si>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</si>
  <si>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</si>
  <si>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</si>
  <si>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</si>
  <si>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</si>
  <si>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</si>
  <si>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</si>
  <si>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</si>
  <si>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</si>
  <si>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</si>
  <si>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</si>
  <si>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</si>
  <si>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</si>
  <si>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</si>
  <si>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</si>
  <si>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</si>
  <si>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</si>
  <si>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</si>
  <si>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</si>
  <si>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</si>
  <si>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</si>
  <si>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</si>
  <si>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</si>
  <si>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</si>
  <si>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</si>
  <si>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</si>
  <si>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</si>
  <si>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</si>
  <si>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</si>
  <si>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</si>
  <si>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</si>
  <si>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</si>
  <si>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</si>
  <si>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</si>
  <si>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</si>
  <si>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</si>
  <si>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</si>
  <si>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</si>
  <si>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</si>
  <si>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</si>
  <si>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</si>
  <si>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</si>
  <si>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</si>
  <si>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</si>
  <si>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</si>
  <si>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</si>
  <si>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</si>
  <si>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</si>
  <si>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</si>
  <si>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</si>
  <si>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</si>
  <si>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</si>
  <si>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</si>
  <si>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</si>
  <si>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</si>
  <si>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</si>
  <si>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</si>
  <si>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</si>
  <si>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</si>
  <si>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</si>
  <si>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</si>
  <si>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</si>
  <si>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</si>
  <si>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</si>
  <si>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</si>
  <si>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</si>
  <si>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</si>
  <si>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</si>
  <si>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</si>
  <si>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</si>
  <si>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</si>
  <si>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</si>
  <si>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</si>
  <si>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</si>
  <si>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</si>
  <si>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</si>
  <si>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</si>
  <si>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</si>
  <si>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</si>
  <si>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</si>
  <si>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</si>
  <si>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</si>
  <si>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</si>
  <si>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</si>
  <si>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</si>
  <si>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</si>
  <si>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</si>
  <si>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</si>
  <si>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</si>
  <si>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</si>
  <si>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</si>
  <si>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</si>
  <si>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</si>
  <si>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</si>
  <si>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</si>
  <si>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</si>
  <si>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</si>
  <si>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</si>
  <si>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</si>
  <si>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</si>
  <si>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</si>
  <si>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</si>
  <si>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</si>
  <si>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</si>
  <si>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</si>
  <si>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</si>
  <si>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</si>
  <si>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</si>
  <si>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</si>
  <si>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</si>
  <si>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</si>
  <si>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</si>
  <si>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</si>
  <si>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</si>
  <si>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</si>
  <si>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</si>
  <si>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</si>
  <si>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</si>
  <si>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</si>
  <si>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</si>
  <si>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</si>
  <si>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</si>
  <si>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</si>
  <si>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</si>
  <si>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</si>
  <si>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</si>
  <si>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</si>
  <si>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</si>
  <si>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</si>
  <si>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</si>
  <si>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</si>
  <si>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</si>
  <si>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</si>
  <si>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</si>
  <si>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</si>
  <si>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</si>
  <si>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</si>
  <si>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</si>
  <si>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</si>
  <si>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</si>
  <si>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</si>
  <si>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</si>
  <si>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</si>
  <si>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</si>
  <si>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</si>
  <si>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</si>
  <si>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</si>
  <si>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</si>
  <si>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</si>
  <si>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</si>
  <si>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</si>
  <si>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</si>
  <si>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</si>
  <si>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</si>
  <si>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</si>
  <si>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</si>
  <si>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</si>
  <si>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</si>
  <si>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</si>
  <si>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</si>
  <si>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</si>
  <si>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</si>
  <si>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</si>
  <si>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</si>
  <si>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</si>
  <si>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</si>
  <si>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</si>
  <si>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</si>
  <si>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</si>
  <si>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</si>
  <si>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</si>
  <si>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</si>
  <si>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</si>
  <si>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</si>
  <si>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</si>
  <si>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</si>
  <si>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</si>
  <si>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</si>
  <si>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</si>
  <si>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</si>
  <si>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</si>
  <si>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</si>
  <si>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</si>
  <si>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</si>
  <si>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</si>
  <si>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</si>
  <si>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</si>
  <si>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</si>
  <si>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</si>
  <si>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</si>
  <si>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</si>
  <si>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</si>
  <si>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</si>
  <si>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</si>
  <si>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</si>
  <si>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</si>
  <si>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</si>
  <si>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</si>
  <si>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</si>
  <si>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</si>
  <si>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</si>
  <si>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</si>
  <si>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</si>
  <si>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</si>
  <si>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</si>
  <si>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</si>
  <si>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</si>
  <si>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</si>
  <si>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</si>
  <si>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</si>
  <si>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</si>
  <si>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</si>
  <si>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</si>
  <si>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</si>
  <si>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</si>
  <si>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</si>
  <si>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</si>
  <si>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</si>
  <si>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</si>
  <si>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</si>
  <si>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</si>
  <si>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</si>
  <si>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</si>
  <si>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</si>
  <si>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</si>
  <si>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</si>
  <si>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</si>
  <si>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</si>
  <si>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</si>
  <si>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</si>
  <si>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</si>
  <si>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</si>
  <si>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</si>
  <si>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</si>
  <si>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</si>
  <si>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</si>
  <si>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</si>
  <si>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</si>
  <si>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</si>
  <si>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</si>
  <si>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</si>
  <si>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</si>
  <si>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</si>
  <si>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</si>
  <si>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</si>
  <si>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</si>
  <si>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</si>
  <si>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</si>
  <si>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</si>
  <si>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</si>
  <si>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</si>
  <si>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</si>
  <si>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</si>
  <si>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</si>
  <si>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</si>
  <si>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</si>
  <si>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</si>
  <si>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</si>
  <si>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</si>
  <si>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</si>
  <si>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</si>
  <si>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</si>
  <si>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</si>
  <si>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</si>
  <si>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</si>
  <si>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</si>
  <si>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</si>
  <si>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</si>
  <si>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</si>
  <si>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</si>
  <si>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</si>
  <si>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</si>
  <si>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</si>
  <si>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</si>
  <si>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</si>
  <si>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</si>
  <si>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</si>
  <si>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</si>
  <si>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</si>
  <si>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</si>
  <si>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</si>
  <si>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</si>
  <si>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</si>
  <si>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</si>
  <si>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</si>
  <si>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</si>
  <si>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</si>
  <si>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</si>
  <si>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</si>
  <si>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</si>
  <si>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</si>
  <si>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</si>
  <si>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</si>
  <si>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</si>
  <si>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</si>
  <si>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</si>
  <si>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</si>
  <si>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</si>
  <si>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</si>
  <si>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</si>
  <si>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</si>
  <si>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</si>
  <si>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</si>
  <si>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</si>
  <si>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</si>
  <si>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</si>
  <si>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</si>
  <si>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</si>
  <si>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</si>
  <si>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</si>
  <si>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</si>
  <si>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</si>
  <si>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</si>
  <si>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</si>
  <si>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</si>
  <si>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</si>
  <si>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</si>
  <si>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</si>
  <si>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</si>
  <si>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</si>
  <si>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</si>
  <si>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</si>
  <si>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</si>
  <si>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</si>
  <si>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</si>
  <si>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</si>
  <si>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</si>
  <si>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</si>
  <si>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</si>
  <si>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</si>
  <si>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</si>
  <si>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</si>
  <si>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</si>
  <si>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</si>
  <si>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</si>
  <si>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</si>
  <si>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</si>
  <si>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</si>
  <si>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</si>
  <si>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</si>
  <si>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</si>
  <si>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</si>
  <si>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</si>
  <si>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</si>
  <si>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</si>
  <si>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</si>
  <si>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</si>
  <si>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</si>
  <si>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</si>
  <si>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</si>
  <si>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</si>
  <si>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</si>
  <si>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</si>
  <si>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</si>
  <si>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</si>
  <si>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</si>
  <si>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</si>
  <si>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</si>
  <si>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</si>
  <si>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</si>
  <si>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</si>
  <si>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</si>
  <si>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</si>
  <si>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</si>
  <si>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</si>
  <si>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</si>
  <si>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</si>
  <si>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</si>
  <si>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</si>
  <si>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</si>
  <si>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</si>
  <si>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</si>
  <si>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</si>
  <si>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</si>
  <si>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</si>
  <si>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</si>
  <si>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</si>
  <si>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</si>
  <si>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</si>
  <si>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</si>
  <si>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</si>
  <si>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</si>
  <si>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</si>
  <si>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</si>
  <si>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</si>
  <si>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</si>
  <si>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</si>
  <si>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</si>
  <si>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</si>
  <si>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</si>
  <si>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</si>
  <si>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</si>
  <si>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</si>
  <si>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</si>
  <si>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</si>
  <si>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</si>
  <si>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</si>
  <si>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</si>
  <si>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</si>
  <si>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</si>
  <si>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</si>
  <si>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</si>
  <si>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</si>
  <si>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</si>
  <si>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</si>
  <si>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</si>
  <si>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</si>
  <si>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</si>
  <si>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</si>
  <si>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</si>
  <si>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</si>
  <si>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</si>
  <si>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</si>
  <si>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</si>
  <si>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</si>
  <si>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</si>
  <si>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</si>
  <si>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</si>
  <si>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</si>
  <si>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</si>
  <si>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</si>
  <si>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</si>
  <si>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</si>
  <si>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</si>
  <si>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</si>
  <si>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</si>
  <si>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</si>
  <si>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</si>
  <si>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</si>
  <si>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</si>
  <si>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</si>
  <si>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</si>
  <si>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</si>
  <si>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</si>
  <si>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</si>
  <si>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</si>
  <si>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</si>
  <si>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</si>
  <si>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</si>
  <si>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</si>
  <si>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</si>
  <si>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</si>
  <si>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</si>
  <si>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</si>
  <si>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</si>
  <si>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</si>
  <si>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</si>
  <si>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</si>
  <si>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</si>
  <si>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</si>
  <si>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</si>
  <si>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</si>
  <si>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</si>
  <si>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</si>
  <si>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</si>
  <si>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</si>
  <si>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</si>
  <si>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</si>
  <si>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</si>
  <si>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</si>
  <si>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</si>
  <si>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</si>
  <si>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</si>
  <si>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</si>
  <si>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</si>
  <si>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</si>
  <si>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</si>
  <si>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</si>
  <si>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</si>
  <si>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</si>
  <si>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</si>
  <si>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</si>
  <si>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</si>
  <si>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</si>
  <si>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</si>
  <si>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</si>
  <si>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</si>
  <si>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</si>
  <si>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</si>
  <si>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</si>
  <si>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</si>
  <si>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</si>
  <si>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</si>
  <si>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</si>
  <si>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</si>
  <si>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</si>
  <si>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</si>
  <si>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</si>
  <si>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</si>
  <si>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</si>
  <si>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</si>
  <si>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</si>
  <si>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</si>
  <si>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</si>
  <si>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</si>
  <si>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</si>
  <si>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</si>
  <si>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</si>
  <si>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</si>
  <si>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</si>
  <si>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</si>
  <si>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</si>
  <si>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</si>
  <si>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</si>
  <si>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</si>
  <si>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</si>
  <si>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</si>
  <si>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</si>
  <si>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</si>
  <si>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</si>
  <si>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</si>
  <si>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</si>
  <si>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</si>
  <si>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</si>
  <si>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</si>
  <si>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</si>
  <si>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</si>
  <si>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</si>
  <si>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</si>
  <si>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</si>
  <si>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</si>
  <si>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</si>
  <si>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</si>
  <si>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</si>
  <si>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</si>
  <si>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</si>
  <si>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</si>
  <si>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</si>
  <si>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</si>
  <si>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</si>
  <si>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</si>
  <si>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</si>
  <si>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</si>
  <si>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</si>
  <si>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</si>
  <si>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</si>
  <si>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</si>
  <si>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</si>
  <si>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</si>
  <si>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</si>
  <si>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</si>
  <si>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</si>
  <si>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</si>
  <si>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</si>
  <si>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</si>
  <si>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</si>
  <si>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</si>
  <si>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</si>
  <si>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</si>
  <si>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</si>
  <si>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</si>
  <si>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</si>
  <si>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</si>
  <si>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</si>
  <si>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</si>
  <si>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</si>
  <si>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</si>
  <si>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</si>
  <si>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</si>
  <si>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</si>
  <si>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</si>
  <si>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</si>
  <si>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</si>
  <si>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</si>
  <si>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</si>
  <si>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</si>
  <si>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</si>
  <si>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</si>
  <si>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</si>
  <si>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</si>
  <si>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</si>
  <si>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</si>
  <si>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</si>
  <si>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</si>
  <si>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</si>
  <si>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</si>
  <si>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</si>
  <si>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</si>
  <si>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</si>
  <si>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</si>
  <si>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</si>
  <si>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</si>
  <si>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</si>
  <si>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</si>
  <si>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</si>
  <si>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</si>
  <si>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</si>
  <si>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</si>
  <si>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</si>
  <si>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</si>
  <si>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</si>
  <si>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</si>
  <si>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</si>
  <si>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</si>
  <si>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</si>
  <si>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</si>
  <si>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</si>
  <si>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</si>
  <si>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</si>
  <si>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</si>
  <si>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</si>
  <si>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</si>
  <si>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</si>
  <si>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</si>
  <si>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</si>
  <si>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</si>
  <si>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</si>
  <si>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</si>
  <si>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</si>
  <si>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</si>
  <si>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</si>
  <si>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</si>
  <si>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</si>
  <si>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</si>
  <si>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</si>
  <si>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</si>
  <si>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</si>
  <si>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</si>
  <si>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</si>
  <si>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</si>
  <si>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</si>
  <si>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</si>
  <si>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</si>
  <si>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</si>
  <si>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</si>
  <si>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</si>
  <si>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</si>
  <si>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</si>
  <si>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</si>
  <si>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</si>
  <si>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</si>
  <si>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</si>
  <si>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</si>
  <si>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</si>
  <si>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</si>
  <si>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</si>
  <si>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</si>
  <si>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</si>
  <si>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</si>
  <si>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</si>
  <si>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</si>
  <si>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</si>
  <si>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</si>
  <si>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</si>
  <si>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</si>
  <si>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</si>
  <si>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</si>
  <si>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</si>
  <si>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</si>
  <si>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</si>
  <si>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</si>
  <si>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</si>
  <si>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</si>
  <si>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</si>
  <si>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</si>
  <si>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</si>
  <si>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</si>
  <si>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</si>
  <si>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</si>
  <si>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</si>
  <si>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</si>
  <si>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</si>
  <si>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</si>
  <si>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</si>
  <si>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</si>
  <si>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</si>
  <si>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</si>
  <si>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</si>
  <si>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</si>
  <si>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</si>
  <si>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</si>
  <si>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</si>
  <si>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</si>
  <si>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</si>
  <si>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</si>
  <si>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</si>
  <si>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</si>
  <si>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</si>
  <si>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</si>
  <si>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</si>
  <si>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</si>
  <si>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</si>
  <si>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</si>
  <si>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</si>
  <si>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</si>
  <si>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</si>
  <si>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</si>
  <si>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</si>
  <si>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</si>
  <si>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</si>
  <si>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</si>
  <si>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</si>
  <si>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</si>
  <si>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</si>
  <si>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</si>
  <si>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</si>
  <si>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</si>
  <si>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</si>
  <si>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</si>
  <si>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</si>
  <si>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</si>
  <si>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</si>
  <si>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</si>
  <si>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</si>
  <si>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</si>
  <si>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</si>
  <si>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</si>
  <si>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</si>
  <si>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</si>
  <si>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</si>
  <si>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</si>
  <si>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</si>
  <si>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</si>
  <si>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</si>
  <si>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</si>
  <si>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</si>
  <si>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</si>
  <si>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</si>
  <si>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</si>
  <si>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</si>
  <si>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</si>
  <si>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</si>
  <si>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</si>
  <si>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</si>
  <si>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</si>
  <si>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</si>
  <si>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</si>
  <si>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</si>
  <si>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</si>
  <si>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</si>
  <si>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</si>
  <si>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</si>
  <si>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</si>
  <si>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</si>
  <si>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</si>
  <si>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</si>
  <si>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</si>
  <si>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</si>
  <si>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</si>
  <si>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</si>
  <si>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</si>
  <si>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</si>
  <si>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</si>
  <si>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</si>
  <si>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</si>
  <si>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</si>
  <si>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</si>
  <si>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</si>
  <si>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</si>
  <si>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</si>
  <si>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</si>
  <si>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</si>
  <si>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</si>
  <si>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</si>
  <si>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</si>
  <si>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</si>
  <si>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</si>
  <si>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</si>
  <si>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</si>
  <si>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</si>
  <si>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</si>
  <si>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</si>
  <si>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</si>
  <si>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</si>
  <si>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</si>
  <si>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</si>
  <si>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</si>
  <si>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</si>
  <si>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</si>
  <si>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</si>
  <si>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</si>
  <si>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</si>
  <si>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</si>
  <si>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</si>
  <si>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</si>
  <si>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</si>
  <si>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</si>
  <si>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</si>
  <si>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</si>
  <si>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</si>
  <si>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</si>
  <si>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</si>
  <si>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</si>
  <si>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</si>
  <si>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</si>
  <si>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</si>
  <si>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</si>
  <si>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</si>
  <si>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</si>
  <si>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</si>
  <si>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</si>
  <si>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</si>
  <si>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</si>
  <si>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</si>
  <si>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</si>
  <si>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</si>
  <si>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</si>
  <si>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</si>
  <si>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</si>
  <si>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</si>
  <si>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</si>
  <si>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</si>
  <si>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</si>
  <si>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</si>
  <si>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</si>
  <si>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</si>
  <si>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</si>
  <si>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</si>
  <si>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</si>
  <si>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</si>
  <si>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</si>
  <si>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</si>
  <si>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</si>
  <si>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</si>
  <si>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</si>
  <si>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</si>
  <si>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</si>
  <si>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</si>
  <si>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</si>
  <si>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</si>
  <si>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</si>
  <si>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</si>
  <si>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</si>
  <si>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</si>
  <si>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</si>
  <si>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</si>
  <si>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</si>
  <si>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</si>
  <si>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</si>
  <si>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</si>
  <si>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</si>
  <si>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</si>
  <si>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</si>
  <si>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</si>
  <si>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</si>
  <si>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</si>
  <si>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</si>
  <si>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</si>
  <si>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</si>
  <si>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</si>
  <si>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</si>
  <si>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</si>
  <si>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</si>
  <si>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</si>
  <si>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</si>
  <si>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</si>
  <si>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</si>
  <si>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</si>
  <si>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</si>
  <si>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</si>
  <si>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</si>
  <si>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</si>
  <si>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</si>
  <si>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</si>
  <si>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</si>
  <si>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</si>
  <si>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</si>
  <si>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</si>
  <si>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</si>
  <si>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</si>
  <si>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</si>
  <si>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</si>
  <si>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</si>
  <si>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</si>
  <si>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</si>
  <si>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</si>
  <si>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</si>
  <si>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</si>
  <si>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</si>
  <si>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</si>
  <si>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</si>
  <si>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</si>
  <si>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</si>
  <si>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</si>
  <si>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</si>
  <si>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</si>
  <si>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</si>
  <si>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</si>
  <si>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</si>
  <si>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</si>
  <si>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</si>
  <si>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</si>
  <si>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</si>
  <si>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</si>
  <si>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</si>
  <si>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</si>
  <si>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</si>
  <si>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</si>
  <si>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</si>
  <si>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</si>
  <si>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</si>
  <si>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</si>
  <si>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</si>
  <si>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</si>
  <si>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</si>
  <si>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</si>
  <si>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</si>
  <si>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</si>
  <si>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</si>
  <si>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</si>
  <si>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</si>
  <si>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</si>
  <si>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</si>
  <si>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</si>
  <si>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</si>
  <si>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</si>
  <si>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</si>
  <si>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</si>
  <si>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</si>
  <si>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</si>
  <si>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</si>
  <si>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</si>
  <si>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</si>
  <si>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</si>
  <si>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</si>
  <si>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</si>
  <si>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</si>
  <si>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</si>
  <si>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</si>
  <si>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</si>
  <si>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</si>
  <si>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</si>
  <si>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</si>
  <si>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</si>
  <si>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</si>
  <si>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</si>
  <si>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</si>
  <si>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</si>
  <si>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</si>
  <si>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</si>
  <si>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</si>
  <si>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</si>
  <si>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</si>
  <si>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</si>
  <si>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</si>
  <si>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</si>
  <si>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</si>
  <si>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</si>
  <si>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</si>
  <si>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</si>
  <si>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</si>
  <si>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</si>
  <si>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</si>
  <si>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</si>
  <si>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</si>
  <si>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</si>
  <si>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</si>
  <si>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</si>
  <si>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</si>
  <si>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</si>
  <si>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</si>
  <si>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</si>
  <si>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</si>
  <si>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</si>
  <si>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</si>
  <si>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</si>
  <si>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</si>
  <si>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</si>
  <si>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</si>
  <si>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</si>
  <si>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</si>
  <si>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</si>
  <si>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</si>
  <si>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</si>
  <si>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</si>
  <si>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</si>
  <si>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</si>
  <si>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</si>
  <si>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</si>
  <si>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</si>
  <si>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</si>
  <si>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</si>
  <si>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</si>
  <si>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</si>
  <si>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</si>
  <si>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</si>
  <si>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</si>
  <si>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</si>
  <si>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</si>
  <si>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</si>
  <si>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</si>
  <si>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</si>
  <si>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</si>
  <si>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</si>
  <si>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</si>
  <si>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</si>
  <si>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</si>
  <si>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</si>
  <si>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</si>
  <si>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</si>
  <si>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</si>
  <si>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</si>
  <si>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</si>
  <si>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</si>
  <si>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</si>
  <si>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</si>
  <si>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</si>
  <si>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</si>
  <si>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</si>
  <si>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</si>
  <si>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</si>
  <si>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</si>
  <si>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</si>
  <si>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</si>
  <si>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</si>
  <si>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</si>
  <si>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</si>
  <si>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</si>
  <si>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</si>
  <si>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</si>
  <si>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</si>
  <si>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</si>
  <si>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</si>
  <si>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</si>
  <si>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</si>
  <si>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</si>
  <si>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</si>
  <si>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</si>
  <si>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</si>
  <si>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</si>
  <si>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</si>
  <si>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</si>
  <si>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</si>
  <si>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</si>
  <si>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</si>
  <si>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</si>
  <si>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</si>
  <si>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</si>
  <si>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</si>
  <si>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</si>
  <si>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</si>
  <si>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</si>
  <si>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</si>
  <si>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</si>
  <si>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</si>
  <si>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</si>
  <si>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</si>
  <si>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</si>
  <si>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</si>
  <si>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</si>
  <si>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</si>
  <si>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</si>
  <si>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</si>
  <si>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</si>
  <si>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</si>
  <si>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</si>
  <si>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</si>
  <si>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</si>
  <si>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</si>
  <si>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</si>
  <si>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</si>
  <si>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</si>
  <si>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</si>
  <si>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</si>
  <si>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</si>
  <si>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</si>
  <si>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</si>
  <si>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</si>
  <si>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</si>
  <si>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</si>
  <si>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</si>
  <si>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</si>
  <si>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</si>
  <si>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</si>
  <si>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</si>
  <si>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</si>
  <si>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</si>
  <si>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</si>
  <si>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</si>
  <si>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</si>
  <si>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</si>
  <si>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</si>
  <si>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</si>
  <si>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</si>
  <si>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</si>
  <si>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</si>
  <si>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</si>
  <si>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</si>
  <si>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</si>
  <si>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</si>
  <si>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</si>
  <si>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</si>
  <si>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</si>
  <si>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</si>
  <si>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</si>
  <si>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</si>
  <si>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</si>
  <si>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</si>
  <si>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</si>
  <si>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</si>
  <si>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</si>
  <si>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</si>
  <si>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</si>
  <si>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</si>
  <si>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</si>
  <si>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</si>
  <si>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</si>
  <si>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</si>
  <si>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</si>
  <si>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</si>
  <si>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</si>
  <si>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</si>
  <si>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</si>
  <si>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</si>
  <si>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</si>
  <si>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</si>
  <si>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</si>
  <si>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</si>
  <si>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</si>
  <si>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</si>
  <si>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</si>
  <si>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</si>
  <si>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</si>
  <si>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</si>
  <si>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</si>
  <si>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</si>
  <si>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</si>
  <si>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</si>
  <si>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</si>
  <si>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</si>
  <si>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</si>
  <si>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</si>
  <si>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</si>
  <si>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</si>
  <si>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</si>
  <si>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</si>
  <si>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</si>
  <si>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</si>
  <si>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</si>
  <si>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</si>
  <si>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</si>
  <si>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</si>
  <si>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</si>
  <si>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</si>
  <si>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</si>
  <si>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</si>
  <si>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</si>
  <si>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</si>
  <si>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</si>
  <si>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</si>
  <si>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</si>
  <si>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</si>
  <si>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</si>
  <si>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</si>
  <si>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</si>
  <si>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</si>
  <si>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</si>
  <si>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</si>
  <si>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</si>
  <si>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</si>
  <si>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</si>
  <si>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</si>
  <si>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</si>
  <si>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</si>
  <si>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</si>
  <si>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</si>
  <si>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</si>
  <si>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</si>
  <si>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</si>
  <si>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</si>
  <si>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</si>
  <si>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</si>
  <si>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</si>
  <si>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</si>
  <si>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</si>
  <si>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</si>
  <si>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</si>
  <si>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</si>
  <si>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</si>
  <si>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</si>
  <si>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</si>
  <si>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</si>
  <si>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</si>
  <si>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</si>
  <si>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</si>
  <si>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</si>
  <si>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</si>
  <si>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</si>
  <si>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</si>
  <si>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</si>
  <si>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</si>
  <si>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</si>
  <si>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</si>
  <si>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</si>
  <si>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</si>
  <si>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</si>
  <si>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</si>
  <si>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</si>
  <si>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</si>
  <si>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</si>
  <si>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</si>
  <si>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</si>
  <si>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</si>
  <si>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</si>
  <si>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</si>
  <si>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</si>
  <si>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</si>
  <si>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</si>
  <si>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</si>
  <si>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</si>
  <si>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</si>
  <si>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</si>
  <si>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</si>
  <si>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</si>
  <si>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</si>
  <si>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</si>
  <si>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</si>
  <si>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</si>
  <si>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</si>
  <si>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</si>
  <si>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</si>
  <si>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</si>
  <si>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</si>
  <si>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</si>
  <si>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</si>
  <si>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</si>
  <si>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</si>
  <si>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</si>
  <si>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</si>
  <si>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</si>
  <si>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</si>
  <si>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</si>
  <si>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</si>
  <si>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</si>
  <si>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</si>
  <si>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</si>
  <si>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</si>
  <si>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</si>
  <si>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</si>
  <si>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</si>
  <si>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</si>
  <si>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</si>
  <si>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</si>
  <si>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</si>
  <si>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</si>
  <si>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</si>
  <si>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</si>
  <si>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</si>
  <si>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</si>
  <si>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</si>
  <si>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</si>
  <si>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</si>
  <si>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</si>
  <si>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</si>
  <si>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</si>
  <si>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</si>
  <si>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</si>
  <si>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</si>
  <si>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</si>
  <si>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</si>
  <si>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</si>
  <si>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</si>
  <si>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</si>
  <si>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</si>
  <si>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</si>
  <si>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</si>
  <si>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</si>
  <si>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</si>
  <si>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</si>
  <si>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</si>
  <si>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</si>
  <si>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</si>
  <si>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</si>
  <si>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</si>
  <si>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</si>
  <si>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</si>
  <si>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</si>
  <si>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</si>
  <si>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</si>
  <si>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</si>
  <si>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</si>
  <si>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</si>
  <si>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</si>
  <si>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</si>
  <si>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</si>
  <si>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</si>
  <si>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</si>
  <si>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</si>
  <si>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</si>
  <si>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</si>
  <si>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</si>
  <si>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</si>
  <si>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</si>
  <si>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</si>
  <si>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</si>
  <si>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</si>
  <si>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</si>
  <si>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</si>
  <si>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</si>
  <si>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</si>
  <si>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</si>
  <si>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</si>
  <si>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</si>
  <si>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</si>
  <si>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</si>
  <si>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</si>
  <si>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</si>
  <si>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</si>
  <si>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</si>
  <si>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</si>
  <si>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</si>
  <si>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</si>
  <si>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</si>
  <si>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</si>
  <si>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</si>
  <si>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</si>
  <si>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</si>
  <si>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</si>
  <si>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</si>
  <si>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</si>
  <si>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</si>
  <si>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</si>
  <si>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</si>
  <si>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</si>
  <si>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</si>
  <si>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</si>
  <si>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</si>
  <si>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</si>
  <si>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</si>
  <si>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</si>
  <si>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</si>
  <si>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</si>
  <si>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</si>
  <si>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</si>
  <si>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</si>
  <si>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</si>
  <si>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</si>
  <si>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</si>
  <si>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</si>
  <si>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</si>
  <si>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</si>
  <si>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</si>
  <si>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</si>
  <si>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</si>
  <si>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</si>
  <si>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</si>
  <si>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</si>
  <si>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</si>
  <si>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</si>
  <si>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</si>
  <si>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</si>
  <si>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</si>
  <si>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</si>
  <si>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</si>
  <si>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</si>
  <si>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</si>
  <si>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</si>
  <si>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</si>
  <si>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</si>
  <si>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</si>
  <si>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</si>
  <si>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</si>
  <si>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</si>
  <si>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</si>
  <si>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</si>
  <si>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</si>
  <si>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</si>
  <si>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</si>
  <si>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</si>
  <si>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</si>
  <si>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</si>
  <si>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</si>
  <si>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</si>
  <si>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</si>
  <si>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</si>
  <si>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</si>
  <si>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</si>
  <si>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</si>
  <si>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</si>
  <si>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</si>
  <si>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</si>
  <si>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</si>
  <si>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</si>
  <si>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</si>
  <si>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</si>
  <si>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</si>
  <si>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</si>
  <si>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</si>
  <si>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</si>
  <si>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</si>
  <si>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</si>
  <si>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</si>
  <si>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</si>
  <si>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</si>
  <si>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</si>
  <si>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</si>
  <si>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</si>
  <si>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</si>
  <si>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</si>
  <si>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</si>
  <si>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</si>
  <si>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</si>
  <si>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</si>
  <si>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</si>
  <si>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</si>
  <si>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</si>
  <si>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</si>
  <si>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</si>
  <si>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</si>
  <si>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</si>
  <si>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</si>
  <si>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</si>
  <si>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</si>
  <si>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</si>
  <si>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</si>
  <si>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</si>
  <si>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</si>
  <si>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</si>
  <si>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</si>
  <si>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</si>
  <si>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</si>
  <si>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</si>
  <si>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</si>
  <si>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</si>
  <si>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</si>
  <si>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</si>
  <si>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</si>
  <si>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</si>
  <si>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</si>
  <si>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</si>
  <si>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</si>
  <si>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</si>
  <si>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</si>
  <si>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</si>
  <si>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</si>
  <si>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</si>
  <si>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</si>
  <si>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</si>
  <si>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</si>
  <si>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</si>
  <si>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</si>
  <si>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</si>
  <si>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</si>
  <si>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</si>
  <si>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</si>
  <si>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</si>
  <si>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</si>
  <si>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</si>
  <si>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</si>
  <si>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</si>
  <si>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</si>
  <si>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</si>
  <si>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</si>
  <si>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</si>
  <si>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</si>
  <si>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</si>
  <si>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</si>
  <si>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</si>
  <si>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</si>
  <si>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</si>
  <si>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</si>
  <si>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</si>
  <si>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</si>
  <si>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</si>
  <si>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</si>
  <si>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</si>
  <si>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</si>
  <si>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</si>
  <si>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</si>
  <si>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</si>
  <si>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</si>
  <si>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</si>
  <si>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</si>
  <si>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</si>
  <si>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</si>
  <si>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</si>
  <si>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</si>
  <si>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</si>
  <si>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</si>
  <si>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</si>
  <si>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</si>
  <si>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</si>
  <si>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</si>
  <si>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</si>
  <si>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</si>
  <si>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</si>
  <si>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</si>
  <si>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</si>
  <si>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</si>
  <si>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</si>
  <si>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</si>
  <si>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</si>
  <si>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</si>
  <si>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</si>
  <si>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</si>
  <si>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</si>
  <si>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</si>
  <si>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</si>
  <si>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</si>
  <si>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</si>
  <si>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</si>
  <si>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</si>
  <si>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</si>
  <si>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</si>
  <si>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</si>
  <si>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</si>
  <si>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</si>
  <si>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</si>
  <si>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</si>
  <si>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</si>
  <si>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</si>
  <si>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</si>
  <si>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</si>
  <si>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</si>
  <si>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</si>
  <si>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</si>
  <si>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</si>
  <si>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</si>
  <si>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</si>
  <si>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</si>
  <si>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</si>
  <si>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</si>
  <si>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</si>
  <si>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</si>
  <si>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</si>
  <si>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</si>
  <si>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</si>
  <si>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</si>
  <si>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</si>
  <si>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</si>
  <si>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</si>
  <si>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</si>
  <si>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</si>
  <si>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</si>
  <si>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</si>
  <si>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</si>
  <si>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</si>
  <si>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</si>
  <si>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</si>
  <si>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</si>
  <si>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</si>
  <si>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</si>
  <si>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</si>
  <si>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</si>
  <si>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</si>
  <si>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</si>
  <si>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</si>
  <si>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</si>
  <si>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</si>
  <si>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</si>
  <si>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</si>
  <si>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</si>
  <si>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</si>
  <si>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</si>
  <si>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</si>
  <si>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</si>
  <si>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</si>
  <si>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</si>
  <si>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</si>
  <si>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</si>
  <si>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</si>
  <si>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</si>
  <si>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</si>
  <si>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</si>
  <si>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</si>
  <si>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</si>
  <si>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</si>
  <si>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</si>
  <si>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</si>
  <si>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</si>
  <si>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</si>
  <si>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</si>
  <si>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</si>
  <si>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</si>
  <si>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</si>
  <si>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</si>
  <si>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</si>
  <si>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</si>
  <si>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</si>
  <si>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</si>
  <si>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</si>
  <si>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</si>
  <si>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</si>
  <si>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</si>
  <si>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</si>
  <si>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</si>
  <si>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</si>
  <si>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</si>
  <si>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</si>
  <si>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</si>
  <si>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</si>
  <si>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</si>
  <si>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</si>
  <si>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</si>
  <si>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</si>
  <si>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</si>
  <si>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</si>
  <si>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</si>
  <si>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</si>
  <si>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</si>
  <si>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</si>
  <si>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</si>
  <si>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</si>
  <si>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</si>
  <si>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</si>
  <si>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</si>
  <si>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</si>
  <si>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</si>
  <si>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</si>
  <si>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</si>
  <si>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</si>
  <si>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</si>
  <si>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</si>
  <si>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</si>
  <si>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</si>
  <si>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</si>
  <si>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</si>
  <si>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</si>
  <si>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</si>
  <si>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</si>
  <si>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</si>
  <si>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</si>
  <si>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</si>
  <si>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</si>
  <si>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</si>
  <si>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</si>
  <si>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</si>
  <si>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</si>
  <si>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</si>
  <si>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</si>
  <si>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</si>
  <si>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</si>
  <si>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</si>
  <si>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</si>
  <si>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</si>
  <si>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</si>
  <si>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</si>
  <si>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</si>
  <si>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</si>
  <si>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</si>
  <si>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</si>
  <si>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</si>
  <si>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</si>
  <si>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</si>
  <si>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</si>
  <si>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</si>
  <si>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</si>
  <si>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</si>
  <si>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</si>
  <si>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</si>
  <si>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</si>
  <si>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</si>
  <si>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</si>
  <si>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</si>
  <si>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</si>
  <si>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</si>
  <si>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</si>
  <si>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</si>
  <si>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</si>
  <si>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</si>
  <si>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</si>
  <si>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</si>
  <si>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</si>
  <si>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</si>
  <si>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</si>
  <si>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</si>
  <si>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</si>
  <si>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</si>
  <si>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</si>
  <si>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</si>
  <si>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</si>
  <si>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</si>
  <si>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</si>
  <si>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</si>
  <si>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</si>
  <si>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</si>
  <si>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</si>
  <si>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</si>
  <si>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</si>
  <si>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</si>
  <si>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</si>
  <si>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</si>
  <si>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</si>
  <si>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</si>
  <si>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</si>
  <si>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</si>
  <si>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</si>
  <si>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</si>
  <si>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</si>
  <si>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</si>
  <si>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</si>
  <si>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</si>
  <si>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</si>
  <si>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</si>
  <si>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</si>
  <si>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</si>
  <si>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</si>
  <si>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</si>
  <si>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</si>
  <si>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</si>
  <si>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</si>
  <si>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</si>
  <si>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</si>
  <si>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</si>
  <si>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</si>
  <si>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</si>
  <si>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</si>
  <si>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</si>
  <si>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</si>
  <si>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</si>
  <si>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</si>
  <si>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</si>
  <si>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</si>
  <si>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</si>
  <si>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</si>
  <si>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</si>
  <si>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</si>
  <si>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</si>
  <si>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</si>
  <si>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</si>
  <si>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</si>
  <si>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</si>
  <si>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</si>
  <si>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</si>
  <si>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</si>
  <si>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</si>
  <si>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</si>
  <si>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</si>
  <si>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</si>
  <si>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</si>
  <si>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</si>
  <si>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</si>
  <si>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</si>
  <si>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</si>
  <si>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</si>
  <si>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</si>
  <si>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</si>
  <si>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</si>
  <si>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</si>
  <si>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</si>
  <si>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</si>
  <si>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</si>
  <si>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</si>
  <si>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</si>
  <si>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</si>
  <si>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</si>
  <si>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</si>
  <si>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</si>
  <si>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</si>
  <si>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</si>
  <si>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</si>
  <si>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</si>
  <si>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</si>
  <si>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</si>
  <si>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</si>
  <si>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</si>
  <si>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</si>
  <si>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</si>
  <si>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</si>
  <si>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</si>
  <si>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</si>
  <si>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</si>
  <si>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</si>
  <si>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</si>
  <si>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</si>
  <si>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</si>
  <si>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</si>
  <si>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</si>
  <si>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</si>
  <si>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</si>
  <si>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</si>
  <si>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</si>
  <si>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</si>
  <si>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</si>
  <si>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</si>
  <si>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</si>
  <si>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</si>
  <si>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</si>
  <si>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</si>
  <si>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</si>
  <si>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</si>
  <si>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</si>
  <si>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</si>
  <si>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</si>
  <si>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</si>
  <si>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</si>
  <si>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</si>
  <si>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</si>
  <si>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</si>
  <si>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</si>
  <si>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</si>
  <si>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</si>
  <si>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</si>
  <si>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</si>
  <si>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</si>
  <si>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</si>
  <si>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</si>
  <si>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</si>
  <si>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</si>
  <si>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</si>
  <si>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</si>
  <si>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</si>
  <si>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</si>
  <si>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</si>
  <si>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</si>
  <si>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</si>
  <si>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</si>
  <si>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</si>
  <si>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</si>
  <si>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</si>
  <si>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</si>
  <si>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</si>
  <si>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</si>
  <si>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</si>
  <si>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</si>
  <si>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</si>
  <si>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</si>
  <si>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</si>
  <si>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</si>
  <si>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</si>
  <si>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</si>
  <si>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</si>
  <si>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</si>
  <si>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</si>
  <si>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</si>
  <si>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</si>
  <si>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</si>
  <si>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</si>
  <si>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</si>
  <si>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</si>
  <si>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</si>
  <si>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</si>
  <si>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</si>
  <si>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</si>
  <si>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</si>
  <si>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</si>
  <si>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</si>
  <si>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</si>
  <si>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</si>
  <si>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</si>
  <si>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</si>
  <si>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</si>
  <si>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</si>
  <si>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</si>
  <si>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</si>
  <si>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</si>
  <si>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</si>
  <si>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</si>
  <si>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</si>
  <si>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</si>
  <si>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</si>
  <si>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</si>
  <si>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</si>
  <si>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</si>
  <si>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</si>
  <si>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</si>
  <si>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</si>
  <si>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</si>
  <si>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</si>
  <si>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</si>
  <si>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</si>
  <si>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</si>
  <si>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</si>
  <si>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</si>
  <si>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</si>
  <si>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</si>
  <si>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</si>
  <si>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</si>
  <si>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</si>
  <si>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</si>
  <si>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</si>
  <si>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</si>
  <si>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</si>
  <si>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</si>
  <si>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</si>
  <si>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</si>
  <si>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</si>
  <si>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</si>
  <si>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</si>
  <si>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</si>
  <si>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</si>
  <si>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</si>
  <si>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</si>
  <si>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</si>
  <si>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</si>
  <si>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</si>
  <si>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</si>
  <si>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</si>
  <si>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</si>
  <si>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</si>
  <si>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</si>
  <si>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</si>
  <si>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</si>
  <si>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</si>
  <si>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</si>
  <si>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</si>
  <si>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</si>
  <si>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</si>
  <si>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</si>
  <si>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</si>
  <si>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</si>
  <si>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</si>
  <si>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</si>
  <si>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</si>
  <si>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</si>
  <si>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</si>
  <si>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</si>
  <si>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</si>
  <si>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</si>
  <si>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</si>
  <si>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</si>
  <si>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</si>
  <si>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</si>
  <si>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</si>
  <si>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</si>
  <si>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</si>
  <si>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</si>
  <si>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</si>
  <si>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</si>
  <si>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</si>
  <si>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</si>
  <si>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</si>
  <si>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</si>
  <si>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</si>
  <si>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</si>
  <si>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</si>
  <si>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</si>
  <si>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</si>
  <si>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</si>
  <si>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</si>
  <si>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</si>
  <si>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</si>
  <si>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</si>
  <si>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</si>
  <si>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</si>
  <si>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</si>
  <si>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</si>
  <si>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</si>
  <si>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</si>
  <si>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</si>
  <si>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</si>
  <si>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</si>
  <si>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</si>
  <si>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</si>
  <si>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</si>
  <si>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</si>
  <si>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</si>
  <si>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</si>
  <si>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</si>
  <si>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</si>
  <si>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</si>
  <si>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</si>
  <si>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</si>
  <si>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</si>
  <si>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</si>
  <si>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</si>
  <si>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</si>
  <si>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</si>
  <si>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</si>
  <si>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</si>
  <si>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</si>
  <si>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</si>
  <si>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</si>
  <si>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</si>
  <si>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</si>
  <si>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</si>
  <si>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</si>
  <si>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</si>
  <si>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</si>
  <si>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</si>
  <si>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</si>
  <si>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</si>
  <si>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</si>
  <si>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</si>
  <si>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</si>
  <si>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</si>
  <si>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</si>
  <si>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</si>
  <si>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</si>
  <si>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</si>
  <si>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</si>
  <si>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</si>
  <si>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</si>
  <si>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</si>
  <si>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</si>
  <si>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</si>
  <si>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</si>
  <si>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</si>
  <si>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</si>
  <si>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</si>
  <si>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</si>
  <si>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</si>
  <si>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</si>
  <si>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</si>
  <si>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</si>
  <si>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</si>
  <si>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</si>
  <si>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</si>
  <si>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</si>
  <si>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</si>
  <si>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</si>
  <si>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</si>
  <si>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</si>
  <si>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</si>
  <si>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</si>
  <si>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</si>
  <si>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</si>
  <si>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</si>
  <si>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</si>
  <si>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</si>
  <si>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</si>
  <si>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</si>
  <si>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</si>
  <si>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</si>
  <si>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</si>
  <si>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</si>
  <si>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</si>
  <si>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</si>
  <si>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</si>
  <si>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</si>
  <si>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</si>
  <si>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</si>
  <si>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</si>
  <si>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</si>
  <si>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</si>
  <si>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</si>
  <si>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</si>
  <si>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</si>
  <si>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</si>
  <si>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</si>
  <si>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</si>
  <si>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</si>
  <si>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</si>
  <si>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</si>
  <si>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</si>
  <si>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</si>
  <si>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</si>
  <si>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</si>
  <si>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</si>
  <si>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</si>
  <si>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</si>
  <si>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</si>
  <si>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</si>
  <si>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</si>
  <si>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</si>
  <si>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</si>
  <si>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</si>
  <si>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</si>
  <si>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</si>
  <si>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</si>
  <si>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</si>
  <si>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</si>
  <si>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</si>
  <si>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</si>
  <si>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</si>
  <si>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</si>
  <si>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</si>
  <si>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</si>
  <si>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</si>
  <si>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</si>
  <si>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</si>
  <si>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</si>
  <si>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</si>
  <si>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</si>
  <si>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</si>
  <si>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</si>
  <si>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</si>
  <si>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</si>
  <si>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</si>
  <si>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</si>
  <si>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</si>
  <si>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</si>
  <si>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</si>
  <si>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</si>
  <si>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</si>
  <si>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</si>
  <si>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</si>
  <si>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</si>
  <si>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</si>
  <si>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</si>
  <si>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</si>
  <si>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</si>
  <si>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</si>
  <si>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</si>
  <si>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</si>
  <si>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</si>
  <si>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</si>
  <si>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</si>
  <si>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</si>
  <si>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</si>
  <si>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</si>
  <si>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</si>
  <si>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</si>
  <si>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</si>
  <si>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</si>
  <si>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</si>
  <si>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</si>
  <si>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</si>
  <si>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</si>
  <si>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</si>
  <si>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</si>
  <si>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</si>
  <si>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</si>
  <si>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</si>
  <si>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</si>
  <si>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</si>
  <si>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</si>
  <si>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</si>
  <si>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</si>
  <si>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</si>
  <si>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</si>
  <si>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</si>
  <si>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</si>
  <si>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</si>
  <si>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</si>
  <si>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</si>
  <si>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</si>
  <si>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</si>
  <si>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</si>
  <si>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</si>
  <si>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</si>
  <si>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</si>
  <si>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</si>
  <si>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</si>
  <si>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</si>
  <si>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</si>
  <si>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</si>
  <si>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</si>
  <si>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</si>
  <si>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</si>
  <si>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</si>
  <si>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</si>
  <si>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</si>
  <si>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</si>
  <si>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</si>
  <si>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</si>
  <si>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</si>
  <si>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</si>
  <si>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</si>
  <si>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</si>
  <si>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</si>
  <si>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</si>
  <si>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</si>
  <si>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</si>
  <si>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</si>
  <si>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</si>
  <si>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</si>
  <si>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</si>
  <si>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</si>
  <si>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</si>
  <si>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</si>
  <si>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</si>
  <si>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</si>
  <si>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</si>
  <si>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</si>
  <si>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</si>
  <si>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</si>
  <si>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</si>
  <si>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</si>
  <si>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</si>
  <si>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</si>
  <si>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</si>
  <si>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</si>
  <si>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</si>
  <si>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</si>
  <si>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</si>
  <si>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</si>
  <si>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</si>
  <si>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</si>
  <si>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</si>
  <si>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</si>
  <si>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</si>
  <si>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</si>
  <si>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</si>
  <si>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</si>
  <si>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</si>
  <si>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</si>
  <si>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</si>
  <si>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</si>
  <si>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</si>
  <si>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</si>
  <si>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</si>
  <si>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</si>
  <si>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</si>
  <si>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</si>
  <si>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</si>
  <si>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</si>
  <si>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</si>
  <si>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</si>
  <si>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</si>
  <si>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</si>
  <si>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</si>
  <si>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</si>
  <si>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</si>
  <si>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</si>
  <si>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</si>
  <si>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</si>
  <si>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</si>
  <si>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</si>
  <si>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</si>
  <si>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</si>
  <si>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</si>
  <si>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</si>
  <si>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</si>
  <si>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</si>
  <si>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</si>
  <si>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</si>
  <si>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</si>
  <si>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</si>
  <si>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</si>
  <si>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</si>
  <si>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</si>
  <si>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</si>
  <si>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</si>
  <si>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</si>
  <si>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</si>
  <si>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</si>
  <si>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</si>
  <si>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</si>
  <si>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</si>
  <si>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</si>
  <si>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</si>
  <si>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</si>
  <si>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</si>
  <si>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</si>
  <si>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</si>
  <si>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</si>
  <si>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</si>
  <si>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</si>
  <si>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</si>
  <si>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</si>
  <si>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</si>
  <si>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</si>
  <si>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</si>
  <si>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</si>
  <si>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</si>
  <si>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</si>
  <si>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</si>
  <si>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</si>
  <si>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</si>
  <si>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</si>
  <si>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</si>
  <si>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</si>
  <si>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</si>
  <si>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</si>
  <si>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</si>
  <si>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</si>
  <si>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</si>
  <si>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</si>
  <si>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</si>
  <si>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</si>
  <si>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</si>
  <si>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</si>
  <si>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</si>
  <si>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</si>
  <si>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</si>
  <si>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</si>
  <si>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</si>
  <si>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</si>
  <si>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</si>
  <si>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</si>
  <si>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</si>
  <si>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</si>
  <si>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</si>
  <si>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</si>
  <si>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</si>
  <si>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</si>
  <si>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</si>
  <si>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</si>
  <si>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</si>
  <si>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</si>
  <si>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</si>
  <si>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</si>
  <si>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</si>
  <si>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</si>
  <si>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</si>
  <si>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</si>
  <si>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</si>
  <si>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</si>
  <si>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</si>
  <si>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</si>
  <si>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</si>
  <si>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</si>
  <si>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</si>
  <si>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</si>
  <si>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</si>
  <si>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</si>
  <si>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</si>
  <si>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</si>
  <si>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</si>
  <si>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</si>
  <si>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</si>
  <si>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</si>
  <si>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</si>
  <si>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</si>
  <si>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</si>
  <si>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</si>
  <si>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</si>
  <si>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</si>
  <si>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</si>
  <si>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</si>
  <si>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</si>
  <si>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</si>
  <si>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</si>
  <si>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</si>
  <si>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</si>
  <si>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</si>
  <si>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</si>
  <si>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</si>
  <si>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</si>
  <si>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</si>
  <si>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</si>
  <si>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</si>
  <si>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</si>
  <si>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</si>
  <si>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</si>
  <si>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</si>
  <si>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</si>
  <si>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</si>
  <si>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</si>
  <si>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</si>
  <si>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</si>
  <si>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</si>
  <si>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</si>
  <si>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</si>
  <si>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</si>
  <si>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</si>
  <si>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</si>
  <si>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</si>
  <si>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</si>
  <si>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</si>
  <si>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</si>
  <si>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</si>
  <si>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</si>
  <si>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</si>
  <si>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</si>
  <si>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</si>
  <si>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</si>
  <si>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</si>
  <si>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</si>
  <si>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</si>
  <si>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</si>
  <si>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</si>
  <si>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</si>
  <si>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</si>
  <si>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</si>
  <si>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</si>
  <si>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</si>
  <si>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</si>
  <si>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</si>
  <si>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</si>
  <si>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</si>
  <si>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</si>
  <si>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</si>
  <si>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</si>
  <si>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</si>
  <si>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</si>
  <si>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</si>
  <si>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</si>
  <si>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</si>
  <si>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</si>
  <si>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</si>
  <si>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</si>
  <si>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</si>
  <si>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</si>
  <si>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</si>
  <si>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</si>
  <si>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</si>
  <si>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</si>
  <si>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</si>
  <si>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</si>
  <si>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</si>
  <si>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</si>
  <si>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</si>
  <si>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</si>
  <si>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</si>
  <si>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</si>
  <si>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</si>
  <si>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</si>
  <si>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</si>
  <si>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</si>
  <si>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</si>
  <si>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</si>
  <si>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</si>
  <si>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</si>
  <si>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</si>
  <si>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</si>
  <si>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</si>
  <si>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</si>
  <si>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</si>
  <si>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</si>
  <si>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</si>
  <si>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</si>
  <si>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</si>
  <si>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</si>
  <si>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</si>
  <si>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</si>
  <si>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</si>
  <si>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</si>
  <si>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</si>
  <si>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</si>
  <si>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</si>
  <si>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</si>
  <si>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</si>
  <si>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</si>
  <si>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</si>
  <si>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</si>
  <si>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</si>
  <si>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</si>
  <si>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</si>
  <si>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</si>
  <si>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</si>
  <si>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</si>
  <si>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</si>
  <si>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</si>
  <si>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</si>
  <si>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</si>
  <si>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</si>
  <si>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</si>
  <si>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</si>
  <si>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</si>
  <si>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</si>
  <si>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</si>
  <si>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</si>
  <si>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</si>
  <si>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</si>
  <si>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</si>
  <si>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</si>
  <si>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</si>
  <si>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</si>
  <si>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</si>
  <si>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</si>
  <si>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</si>
  <si>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</si>
  <si>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</si>
  <si>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</si>
  <si>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</si>
  <si>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</si>
  <si>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</si>
  <si>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</si>
  <si>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</si>
  <si>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</si>
  <si>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</si>
  <si>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</si>
  <si>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</si>
  <si>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</si>
  <si>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</si>
  <si>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</si>
  <si>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</si>
  <si>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</si>
  <si>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</si>
  <si>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</si>
  <si>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</si>
  <si>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</si>
  <si>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</si>
  <si>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</si>
  <si>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</si>
  <si>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</si>
  <si>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</si>
  <si>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</si>
  <si>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</si>
  <si>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</si>
  <si>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</si>
  <si>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</si>
  <si>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</si>
  <si>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</si>
  <si>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</si>
  <si>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</si>
  <si>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</si>
  <si>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</si>
  <si>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</si>
  <si>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</si>
  <si>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</si>
  <si>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</si>
  <si>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</si>
  <si>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</si>
  <si>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</si>
  <si>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</si>
  <si>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</si>
  <si>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</si>
  <si>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</si>
  <si>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</si>
  <si>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</si>
  <si>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</si>
  <si>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</si>
  <si>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</si>
  <si>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</si>
  <si>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</si>
  <si>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</si>
  <si>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</si>
  <si>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</si>
  <si>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</si>
  <si>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</si>
  <si>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</si>
  <si>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</si>
  <si>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</si>
  <si>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</si>
  <si>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</si>
  <si>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</si>
  <si>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</si>
  <si>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</si>
  <si>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</si>
  <si>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</si>
  <si>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</si>
  <si>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</si>
  <si>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</si>
  <si>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</si>
  <si>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</si>
  <si>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</si>
  <si>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</si>
  <si>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</si>
  <si>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</si>
  <si>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</si>
  <si>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</si>
  <si>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</si>
  <si>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</si>
  <si>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</si>
  <si>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</si>
  <si>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</si>
  <si>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</si>
  <si>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</si>
  <si>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</si>
  <si>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</si>
  <si>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</si>
  <si>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</si>
  <si>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</si>
  <si>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</si>
  <si>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</si>
  <si>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</si>
  <si>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</si>
  <si>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</si>
  <si>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</si>
  <si>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</si>
  <si>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</si>
  <si>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</si>
  <si>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</si>
  <si>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</si>
  <si>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</si>
  <si>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</si>
  <si>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</si>
  <si>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</si>
  <si>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</si>
  <si>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</si>
  <si>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</si>
  <si>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</si>
  <si>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</si>
  <si>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</si>
  <si>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</si>
  <si>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</si>
  <si>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</si>
  <si>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</si>
  <si>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</si>
  <si>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</si>
  <si>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</si>
  <si>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</si>
  <si>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</si>
  <si>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</si>
  <si>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</si>
  <si>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</si>
  <si>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</si>
  <si>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</si>
  <si>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</si>
  <si>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</si>
  <si>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</si>
  <si>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</si>
  <si>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</si>
  <si>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</si>
  <si>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</si>
  <si>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</si>
  <si>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</si>
  <si>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</si>
  <si>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</si>
  <si>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</si>
  <si>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</si>
  <si>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</si>
  <si>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</si>
  <si>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</si>
  <si>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</si>
  <si>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</si>
  <si>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</si>
  <si>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</si>
  <si>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</si>
  <si>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</si>
  <si>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</si>
  <si>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</si>
  <si>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</si>
  <si>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</si>
  <si>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</si>
  <si>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</si>
  <si>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</si>
  <si>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</si>
  <si>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</si>
  <si>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</si>
  <si>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</si>
  <si>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</si>
  <si>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</si>
  <si>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</si>
  <si>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</si>
  <si>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</si>
  <si>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</si>
  <si>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</si>
  <si>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</si>
  <si>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</si>
  <si>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</si>
  <si>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</si>
  <si>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</si>
  <si>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</si>
  <si>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</si>
  <si>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</si>
  <si>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</si>
  <si>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</si>
  <si>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</si>
  <si>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</si>
  <si>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</si>
  <si>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</si>
  <si>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</si>
  <si>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</si>
  <si>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</si>
  <si>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</si>
  <si>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</si>
  <si>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</si>
  <si>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</si>
  <si>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</si>
  <si>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</si>
  <si>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</si>
  <si>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</si>
  <si>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</si>
  <si>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</si>
  <si>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</si>
  <si>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</si>
  <si>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</si>
  <si>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</si>
  <si>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</si>
  <si>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</si>
  <si>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</si>
  <si>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</si>
  <si>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</si>
  <si>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</si>
  <si>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</si>
  <si>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</si>
  <si>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</si>
  <si>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</si>
  <si>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</si>
  <si>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</si>
  <si>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</si>
  <si>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</si>
  <si>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</si>
  <si>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</si>
  <si>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</si>
  <si>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</si>
  <si>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</si>
  <si>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</si>
  <si>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</si>
  <si>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</si>
  <si>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</si>
  <si>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</si>
  <si>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</si>
  <si>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</si>
  <si>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</si>
  <si>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</si>
  <si>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</si>
  <si>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</si>
  <si>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</si>
  <si>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</si>
  <si>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</si>
  <si>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</si>
  <si>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</si>
  <si>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</si>
  <si>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</si>
  <si>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</si>
  <si>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</si>
  <si>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</si>
  <si>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</si>
  <si>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</si>
  <si>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</si>
  <si>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</si>
  <si>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</si>
  <si>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</si>
  <si>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</si>
  <si>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</si>
  <si>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</si>
  <si>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</si>
  <si>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</si>
  <si>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</si>
  <si>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</si>
  <si>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</si>
  <si>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</si>
  <si>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</si>
  <si>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</si>
  <si>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</si>
  <si>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</si>
  <si>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</si>
  <si>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</si>
  <si>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</si>
  <si>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</si>
  <si>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</si>
  <si>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</si>
  <si>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</si>
  <si>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</si>
  <si>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</si>
  <si>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</si>
  <si>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</si>
  <si>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</si>
  <si>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</si>
  <si>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</si>
  <si>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</si>
  <si>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</si>
  <si>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</si>
  <si>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</si>
  <si>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</si>
  <si>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</si>
  <si>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</si>
  <si>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</si>
  <si>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</si>
  <si>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</si>
  <si>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</si>
  <si>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</si>
  <si>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</si>
  <si>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</si>
  <si>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</si>
  <si>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</si>
  <si>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</si>
  <si>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</si>
  <si>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</si>
  <si>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</si>
  <si>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</si>
  <si>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</si>
  <si>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</si>
  <si>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</si>
  <si>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</si>
  <si>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</si>
  <si>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</si>
  <si>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</si>
  <si>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</si>
  <si>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</si>
  <si>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</si>
  <si>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</si>
  <si>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</si>
  <si>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</si>
  <si>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</si>
  <si>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</si>
  <si>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</si>
  <si>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</si>
  <si>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</si>
  <si>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</si>
  <si>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</si>
  <si>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</si>
  <si>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</si>
  <si>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</si>
  <si>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</si>
  <si>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</si>
  <si>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</si>
  <si>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</si>
  <si>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</si>
  <si>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</si>
  <si>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</si>
  <si>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</si>
  <si>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</si>
  <si>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</si>
  <si>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</si>
  <si>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</si>
  <si>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</si>
  <si>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</si>
  <si>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</si>
  <si>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</si>
  <si>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</si>
  <si>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</si>
  <si>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</si>
  <si>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</si>
  <si>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</si>
  <si>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</si>
  <si>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</si>
  <si>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</si>
  <si>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</si>
  <si>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</si>
  <si>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</si>
  <si>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</si>
  <si>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</si>
  <si>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</si>
  <si>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</si>
  <si>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</si>
  <si>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</si>
  <si>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</si>
  <si>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</si>
  <si>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</si>
  <si>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</si>
  <si>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</si>
  <si>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</si>
  <si>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</si>
  <si>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</si>
  <si>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</si>
  <si>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</si>
  <si>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</si>
  <si>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</si>
  <si>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</si>
  <si>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</si>
  <si>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</si>
  <si>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</si>
  <si>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</si>
  <si>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</si>
  <si>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</si>
  <si>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</si>
  <si>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</si>
  <si>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</si>
  <si>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</si>
  <si>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</si>
  <si>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</si>
  <si>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</si>
  <si>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</si>
  <si>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</si>
  <si>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</si>
  <si>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</si>
  <si>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</si>
  <si>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</si>
  <si>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</si>
  <si>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</si>
  <si>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</si>
  <si>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</si>
  <si>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</si>
  <si>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</si>
  <si>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</si>
  <si>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</si>
  <si>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</si>
  <si>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</si>
  <si>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</si>
  <si>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</si>
  <si>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</si>
  <si>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</si>
  <si>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</si>
  <si>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</si>
  <si>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</si>
  <si>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</si>
  <si>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</si>
  <si>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</si>
  <si>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</si>
  <si>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</si>
  <si>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</si>
  <si>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</si>
  <si>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</si>
  <si>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</si>
  <si>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</si>
  <si>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</si>
  <si>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</si>
  <si>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</si>
  <si>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</si>
  <si>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</si>
  <si>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</si>
  <si>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</si>
  <si>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</si>
  <si>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</si>
  <si>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</si>
  <si>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</si>
  <si>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</si>
  <si>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</si>
  <si>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</si>
  <si>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</si>
  <si>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</si>
  <si>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</si>
  <si>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</si>
  <si>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</si>
  <si>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</si>
  <si>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</si>
  <si>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</si>
  <si>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</si>
  <si>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</si>
  <si>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</si>
  <si>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</si>
  <si>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</si>
  <si>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</si>
  <si>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</si>
  <si>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</si>
  <si>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</si>
  <si>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</si>
  <si>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</si>
  <si>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</si>
  <si>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</si>
  <si>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</si>
  <si>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</si>
  <si>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</si>
  <si>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</si>
  <si>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</si>
  <si>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</si>
  <si>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</si>
  <si>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</si>
  <si>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</si>
  <si>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</si>
  <si>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</si>
  <si>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</si>
  <si>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</si>
  <si>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</si>
  <si>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</si>
  <si>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</si>
  <si>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</si>
  <si>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</si>
  <si>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</si>
  <si>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</si>
  <si>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</si>
  <si>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</si>
  <si>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</si>
  <si>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</si>
  <si>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</si>
  <si>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</si>
  <si>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</si>
  <si>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</si>
  <si>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</si>
  <si>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</si>
  <si>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</si>
  <si>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</si>
  <si>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</si>
  <si>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</si>
  <si>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</si>
  <si>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</si>
  <si>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</si>
  <si>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</si>
  <si>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</si>
  <si>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</si>
  <si>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</si>
  <si>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</si>
  <si>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</si>
  <si>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</si>
  <si>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</si>
  <si>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</si>
  <si>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</si>
  <si>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</si>
  <si>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</si>
  <si>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</si>
  <si>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</si>
  <si>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</si>
  <si>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</si>
  <si>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</si>
  <si>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</si>
  <si>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</si>
  <si>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</si>
  <si>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</si>
  <si>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</si>
  <si>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</si>
  <si>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</si>
  <si>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</si>
  <si>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</si>
  <si>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</si>
  <si>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</si>
  <si>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</si>
  <si>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</si>
  <si>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</si>
  <si>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</si>
  <si>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</si>
  <si>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</si>
  <si>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</si>
  <si>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</si>
  <si>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</si>
  <si>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</si>
  <si>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</si>
  <si>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</si>
  <si>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</si>
  <si>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</si>
  <si>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</si>
  <si>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</si>
  <si>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</si>
  <si>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</si>
  <si>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</si>
  <si>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</si>
  <si>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</si>
  <si>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</si>
  <si>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</si>
  <si>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</si>
  <si>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</si>
  <si>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</si>
  <si>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</si>
  <si>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</si>
  <si>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</si>
  <si>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</si>
  <si>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</si>
  <si>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</si>
  <si>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</si>
  <si>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</si>
  <si>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</si>
  <si>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</si>
  <si>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</si>
  <si>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</si>
  <si>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</si>
  <si>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</si>
  <si>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</si>
  <si>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</si>
  <si>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</si>
  <si>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</si>
  <si>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</si>
  <si>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</si>
  <si>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</si>
  <si>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</si>
  <si>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</si>
  <si>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</si>
  <si>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</si>
  <si>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</si>
  <si>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</si>
  <si>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</si>
  <si>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</si>
  <si>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</si>
  <si>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</si>
  <si>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</si>
  <si>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</si>
  <si>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</si>
  <si>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</si>
  <si>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</si>
  <si>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</si>
  <si>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</si>
  <si>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</si>
  <si>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</si>
  <si>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</si>
  <si>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</si>
  <si>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</si>
  <si>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</si>
  <si>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</si>
  <si>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</si>
  <si>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</si>
  <si>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</si>
  <si>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</si>
  <si>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</si>
  <si>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</si>
  <si>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</si>
  <si>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</si>
  <si>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</si>
  <si>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</si>
  <si>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</si>
  <si>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</si>
  <si>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</si>
  <si>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</si>
  <si>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</si>
  <si>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</si>
  <si>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</si>
  <si>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</si>
  <si>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</si>
  <si>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</si>
  <si>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</si>
  <si>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</si>
  <si>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</si>
  <si>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</si>
  <si>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</si>
  <si>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</si>
  <si>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</si>
  <si>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</si>
  <si>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</si>
  <si>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</si>
  <si>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</si>
  <si>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</si>
  <si>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</si>
  <si>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</si>
  <si>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</si>
  <si>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</si>
  <si>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</si>
  <si>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</si>
  <si>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</si>
  <si>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</si>
  <si>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</si>
  <si>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</si>
  <si>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</si>
  <si>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</si>
  <si>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</si>
  <si>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</si>
  <si>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</si>
  <si>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</si>
  <si>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</si>
  <si>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</si>
  <si>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</si>
  <si>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</si>
  <si>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</si>
  <si>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</si>
  <si>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</si>
  <si>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</si>
  <si>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</si>
  <si>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</si>
  <si>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</si>
  <si>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</si>
  <si>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</si>
  <si>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</si>
  <si>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</si>
  <si>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</si>
  <si>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</si>
  <si>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</si>
  <si>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</si>
  <si>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</si>
  <si>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</si>
  <si>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</si>
  <si>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</si>
  <si>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</si>
  <si>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</si>
  <si>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</si>
  <si>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</si>
  <si>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</si>
  <si>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</si>
  <si>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</si>
  <si>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</si>
  <si>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</si>
  <si>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</si>
  <si>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</si>
  <si>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</si>
  <si>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</si>
  <si>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</si>
  <si>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</si>
  <si>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</si>
  <si>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</si>
  <si>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</si>
  <si>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</si>
  <si>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</si>
  <si>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</si>
  <si>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</si>
  <si>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</si>
  <si>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</si>
  <si>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</si>
  <si>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</si>
  <si>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</si>
  <si>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</si>
  <si>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</si>
  <si>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</si>
  <si>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</si>
  <si>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</si>
  <si>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</si>
  <si>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</si>
  <si>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</si>
  <si>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</si>
  <si>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</si>
  <si>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</si>
  <si>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</si>
  <si>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</si>
  <si>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</si>
  <si>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</si>
  <si>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</si>
  <si>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</si>
  <si>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</si>
  <si>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</si>
  <si>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</si>
  <si>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</si>
  <si>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</si>
  <si>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</si>
  <si>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</si>
  <si>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</si>
  <si>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</si>
  <si>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</si>
  <si>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</si>
  <si>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</si>
  <si>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</si>
  <si>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</si>
  <si>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</si>
  <si>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</si>
  <si>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</si>
  <si>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</si>
  <si>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</si>
  <si>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</si>
  <si>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</si>
  <si>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</si>
  <si>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</si>
  <si>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</si>
  <si>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</si>
  <si>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</si>
  <si>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</si>
  <si>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</si>
  <si>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</si>
  <si>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</si>
  <si>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</si>
  <si>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</si>
  <si>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</si>
  <si>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</si>
  <si>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</si>
  <si>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</si>
  <si>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</si>
  <si>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</si>
  <si>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</si>
  <si>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</si>
  <si>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</si>
  <si>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</si>
  <si>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</si>
  <si>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</si>
  <si>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</si>
  <si>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</si>
  <si>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</si>
  <si>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</si>
  <si>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</si>
  <si>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</si>
  <si>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</si>
  <si>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</si>
  <si>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</si>
  <si>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</si>
  <si>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</si>
  <si>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</si>
  <si>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</si>
  <si>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</si>
  <si>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</si>
  <si>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</si>
  <si>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</si>
  <si>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</si>
  <si>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</si>
  <si>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</si>
  <si>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</si>
  <si>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</si>
  <si>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</si>
  <si>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</si>
  <si>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</si>
  <si>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</si>
  <si>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</si>
  <si>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</si>
  <si>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</si>
  <si>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</si>
  <si>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</si>
  <si>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</si>
  <si>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</si>
  <si>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</si>
  <si>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</si>
  <si>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</si>
  <si>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</si>
  <si>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</si>
  <si>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</si>
  <si>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</si>
  <si>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</si>
  <si>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</si>
  <si>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</si>
  <si>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</si>
  <si>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</si>
  <si>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</si>
  <si>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</si>
  <si>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</si>
  <si>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</si>
  <si>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</si>
  <si>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</si>
  <si>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</si>
  <si>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</si>
  <si>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</si>
  <si>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</si>
  <si>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</si>
  <si>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</si>
  <si>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</si>
  <si>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</si>
  <si>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</si>
  <si>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</si>
  <si>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</si>
  <si>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</si>
  <si>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</si>
  <si>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</si>
  <si>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</si>
  <si>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</si>
  <si>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</si>
  <si>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</si>
  <si>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</si>
  <si>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</si>
  <si>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</si>
  <si>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</si>
  <si>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</si>
  <si>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</si>
  <si>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</si>
  <si>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</si>
  <si>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</si>
  <si>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</si>
  <si>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</si>
  <si>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</si>
  <si>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</si>
  <si>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</si>
  <si>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</si>
  <si>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</si>
  <si>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</si>
  <si>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</si>
  <si>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</si>
  <si>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</si>
  <si>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</si>
  <si>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</si>
  <si>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</si>
  <si>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</si>
  <si>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</si>
  <si>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</si>
  <si>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</si>
  <si>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</si>
  <si>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</si>
  <si>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</si>
  <si>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</si>
  <si>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</si>
  <si>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</si>
  <si>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</si>
  <si>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</si>
  <si>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</si>
  <si>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</si>
  <si>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</si>
  <si>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</si>
  <si>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</si>
  <si>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</si>
  <si>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</si>
  <si>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</si>
  <si>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</si>
  <si>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</si>
  <si>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</si>
  <si>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</si>
  <si>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</si>
  <si>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</si>
  <si>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</si>
  <si>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</si>
  <si>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</si>
  <si>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</si>
  <si>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</si>
  <si>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</si>
  <si>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</si>
  <si>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</si>
  <si>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</si>
  <si>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</si>
  <si>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</si>
  <si>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</si>
  <si>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</si>
  <si>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</si>
  <si>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</si>
  <si>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</si>
  <si>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</si>
  <si>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</si>
  <si>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</si>
  <si>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</si>
  <si>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</si>
  <si>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</si>
  <si>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</si>
  <si>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</si>
  <si>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</si>
  <si>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</si>
  <si>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</si>
  <si>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</si>
  <si>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</si>
  <si>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</si>
  <si>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</si>
  <si>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</si>
  <si>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</si>
  <si>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</si>
  <si>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</si>
  <si>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</si>
  <si>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</si>
  <si>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</si>
  <si>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</si>
  <si>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</si>
  <si>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</si>
  <si>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</si>
  <si>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</si>
  <si>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</si>
  <si>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</si>
  <si>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</si>
  <si>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</si>
  <si>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</si>
  <si>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</si>
  <si>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</si>
  <si>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</si>
  <si>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</si>
  <si>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</si>
  <si>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</si>
  <si>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</si>
  <si>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</si>
  <si>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</si>
  <si>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</si>
  <si>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</si>
  <si>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</si>
  <si>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</si>
  <si>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</si>
  <si>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</si>
  <si>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</si>
  <si>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</si>
  <si>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</si>
  <si>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</si>
  <si>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</si>
  <si>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</si>
  <si>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</si>
  <si>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</si>
  <si>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</si>
  <si>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</si>
  <si>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</si>
  <si>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</si>
  <si>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</si>
  <si>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</si>
  <si>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</si>
  <si>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</si>
  <si>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</si>
  <si>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</si>
  <si>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</si>
  <si>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</si>
  <si>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</si>
  <si>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</si>
  <si>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</si>
  <si>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</si>
  <si>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</si>
  <si>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</si>
  <si>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</si>
  <si>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</si>
  <si>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</si>
  <si>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</si>
  <si>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</si>
  <si>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</si>
  <si>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</si>
  <si>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</si>
  <si>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</si>
  <si>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</si>
  <si>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</si>
  <si>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</si>
  <si>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</si>
  <si>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</si>
  <si>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</si>
  <si>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</si>
  <si>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</si>
  <si>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</si>
  <si>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</si>
  <si>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</si>
  <si>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</si>
  <si>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</si>
  <si>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</si>
  <si>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</si>
  <si>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</si>
  <si>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</si>
  <si>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</si>
  <si>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</si>
  <si>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</si>
  <si>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</si>
  <si>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</si>
  <si>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</si>
  <si>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</si>
  <si>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</si>
  <si>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</si>
  <si>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</si>
  <si>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</si>
  <si>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</si>
  <si>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</si>
  <si>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</si>
  <si>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</si>
  <si>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</si>
  <si>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</si>
  <si>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</si>
  <si>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</si>
  <si>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</si>
  <si>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</si>
  <si>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</si>
  <si>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</si>
  <si>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</si>
  <si>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</si>
  <si>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</si>
  <si>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</si>
  <si>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</si>
  <si>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</si>
  <si>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</si>
  <si>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</si>
  <si>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</si>
  <si>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</si>
  <si>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</si>
  <si>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</si>
  <si>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</si>
  <si>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</si>
  <si>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</si>
  <si>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</si>
  <si>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</si>
  <si>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</si>
  <si>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</si>
  <si>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</si>
  <si>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</si>
  <si>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</si>
  <si>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</si>
  <si>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</si>
  <si>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</si>
  <si>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</si>
  <si>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</si>
  <si>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</si>
  <si>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</si>
  <si>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</si>
  <si>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</si>
  <si>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</si>
  <si>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</si>
  <si>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</si>
  <si>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</si>
  <si>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</si>
  <si>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</si>
  <si>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</si>
  <si>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</si>
  <si>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</si>
  <si>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</si>
  <si>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</si>
  <si>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</si>
  <si>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</si>
  <si>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</si>
  <si>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</si>
  <si>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</si>
  <si>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</si>
  <si>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</si>
  <si>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</si>
  <si>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</si>
  <si>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</si>
  <si>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</si>
  <si>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</si>
  <si>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</si>
  <si>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</si>
  <si>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</si>
  <si>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</si>
  <si>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</si>
  <si>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</si>
  <si>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</si>
  <si>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</si>
  <si>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</si>
  <si>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</si>
  <si>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</si>
  <si>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</si>
  <si>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</si>
  <si>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</si>
  <si>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</si>
  <si>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</si>
  <si>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</si>
  <si>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</si>
  <si>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</si>
  <si>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</si>
  <si>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</si>
  <si>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</si>
  <si>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</si>
  <si>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</si>
  <si>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</si>
  <si>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</si>
  <si>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</si>
  <si>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</si>
  <si>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</si>
  <si>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</si>
  <si>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</si>
  <si>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</si>
  <si>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</si>
  <si>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</si>
  <si>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</si>
  <si>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</si>
  <si>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</si>
  <si>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</si>
  <si>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</si>
  <si>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</si>
  <si>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</si>
  <si>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</si>
  <si>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</si>
  <si>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</si>
  <si>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</si>
  <si>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</si>
  <si>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</si>
  <si>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</si>
  <si>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</si>
  <si>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</si>
  <si>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</si>
  <si>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</si>
  <si>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</si>
  <si>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</si>
  <si>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</si>
  <si>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</si>
  <si>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</si>
  <si>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</si>
  <si>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</si>
  <si>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</si>
  <si>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</si>
  <si>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</si>
  <si>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</si>
  <si>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</si>
  <si>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</si>
  <si>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</si>
  <si>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</si>
  <si>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</si>
  <si>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</si>
  <si>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</si>
  <si>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</si>
  <si>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</si>
  <si>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</si>
  <si>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</si>
  <si>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</si>
  <si>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</si>
  <si>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</si>
  <si>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</si>
  <si>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</si>
  <si>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</si>
  <si>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</si>
  <si>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</si>
  <si>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</si>
  <si>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</si>
  <si>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</si>
  <si>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</si>
  <si>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</si>
  <si>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</si>
  <si>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</si>
  <si>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</si>
  <si>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</si>
  <si>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</si>
  <si>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</si>
  <si>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</si>
  <si>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</si>
  <si>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</si>
  <si>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</si>
  <si>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</si>
  <si>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</si>
  <si>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</si>
  <si>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</si>
  <si>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</si>
  <si>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</si>
  <si>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</si>
  <si>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</si>
  <si>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</si>
  <si>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</si>
  <si>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</si>
  <si>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</si>
  <si>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</si>
  <si>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</si>
  <si>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</si>
  <si>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</si>
  <si>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</si>
  <si>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</si>
  <si>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</si>
  <si>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</si>
  <si>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</si>
  <si>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</si>
  <si>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</si>
  <si>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</si>
  <si>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</si>
  <si>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</si>
  <si>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</si>
  <si>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</si>
  <si>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</si>
  <si>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</si>
  <si>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</si>
  <si>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</si>
  <si>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</si>
  <si>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</si>
  <si>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</si>
  <si>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</si>
  <si>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</si>
  <si>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</si>
  <si>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</si>
  <si>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</si>
  <si>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</si>
  <si>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</si>
  <si>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</si>
  <si>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</si>
  <si>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</si>
  <si>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</si>
  <si>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</si>
  <si>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</si>
  <si>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</si>
  <si>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</si>
  <si>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</si>
  <si>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</si>
  <si>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</si>
  <si>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</si>
  <si>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</si>
  <si>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</si>
  <si>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</si>
  <si>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</si>
  <si>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</si>
  <si>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</si>
  <si>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</si>
  <si>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</si>
  <si>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</si>
  <si>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</si>
  <si>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</si>
  <si>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</si>
  <si>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</si>
  <si>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</si>
  <si>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</si>
  <si>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</si>
  <si>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</si>
  <si>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</si>
  <si>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</si>
  <si>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</si>
  <si>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</si>
  <si>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</si>
  <si>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</si>
  <si>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</si>
  <si>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</si>
  <si>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</si>
  <si>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</si>
  <si>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</si>
  <si>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</si>
  <si>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</si>
  <si>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</si>
  <si>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</si>
  <si>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</si>
  <si>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</si>
  <si>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</si>
  <si>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</si>
  <si>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</si>
  <si>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</si>
  <si>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</si>
  <si>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</si>
  <si>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</si>
  <si>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</si>
  <si>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</si>
  <si>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</si>
  <si>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</si>
  <si>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</si>
  <si>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</si>
  <si>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</si>
  <si>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</si>
  <si>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</si>
  <si>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</si>
  <si>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</si>
  <si>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</si>
  <si>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</si>
  <si>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</si>
  <si>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</si>
  <si>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</si>
  <si>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</si>
  <si>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</si>
  <si>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</si>
  <si>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</si>
  <si>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</si>
  <si>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</si>
  <si>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</si>
  <si>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</si>
  <si>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</si>
  <si>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</si>
  <si>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</si>
  <si>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</si>
  <si>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</si>
  <si>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</si>
  <si>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</si>
  <si>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</si>
  <si>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</si>
  <si>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</si>
  <si>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</si>
  <si>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</si>
  <si>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</si>
  <si>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</si>
  <si>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</si>
  <si>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</si>
  <si>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</si>
  <si>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</si>
  <si>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</si>
  <si>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</si>
  <si>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</si>
  <si>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</si>
  <si>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</si>
  <si>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</si>
  <si>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</si>
  <si>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</si>
  <si>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</si>
  <si>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</si>
  <si>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</si>
  <si>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</si>
  <si>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</si>
  <si>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</si>
  <si>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</si>
  <si>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</si>
  <si>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</si>
  <si>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</si>
  <si>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</si>
  <si>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</si>
  <si>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</si>
  <si>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</si>
  <si>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</si>
  <si>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</si>
  <si>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</si>
  <si>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</si>
  <si>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</si>
  <si>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</si>
  <si>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</si>
  <si>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</si>
  <si>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</si>
  <si>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</si>
  <si>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</si>
  <si>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</si>
  <si>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</si>
  <si>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</si>
  <si>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</si>
  <si>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</si>
  <si>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</si>
  <si>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</si>
  <si>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</si>
  <si>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</si>
  <si>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</si>
  <si>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</si>
  <si>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</si>
  <si>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</si>
  <si>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</si>
  <si>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</si>
  <si>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</si>
  <si>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</si>
  <si>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</si>
  <si>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</si>
  <si>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</si>
  <si>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</si>
  <si>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</si>
  <si>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</si>
  <si>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</si>
  <si>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</si>
  <si>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</si>
  <si>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</si>
  <si>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</si>
  <si>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</si>
  <si>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</si>
  <si>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</si>
  <si>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</si>
  <si>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</si>
  <si>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</si>
  <si>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</si>
  <si>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</si>
  <si>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</si>
  <si>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</si>
  <si>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</si>
  <si>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</si>
  <si>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</si>
  <si>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</si>
  <si>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</si>
  <si>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</si>
  <si>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</si>
  <si>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</si>
  <si>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</si>
  <si>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</si>
  <si>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</si>
  <si>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</si>
  <si>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</si>
  <si>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</si>
  <si>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</si>
  <si>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</si>
  <si>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</si>
  <si>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</si>
  <si>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</si>
  <si>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</si>
  <si>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</si>
  <si>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</si>
  <si>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</si>
  <si>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</si>
  <si>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</si>
  <si>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</si>
  <si>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</si>
  <si>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</si>
  <si>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</si>
  <si>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</si>
  <si>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</si>
  <si>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</si>
  <si>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</si>
  <si>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</si>
  <si>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</si>
  <si>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</si>
  <si>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</si>
  <si>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</si>
  <si>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</si>
  <si>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</si>
  <si>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</si>
  <si>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</si>
  <si>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</si>
  <si>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</si>
  <si>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</si>
  <si>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</si>
  <si>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</si>
  <si>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</si>
  <si>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</si>
  <si>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</si>
  <si>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</si>
  <si>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</si>
  <si>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</si>
  <si>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</si>
  <si>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</si>
  <si>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</si>
  <si>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</si>
  <si>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</si>
  <si>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</si>
  <si>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</si>
  <si>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</si>
  <si>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</si>
  <si>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</si>
  <si>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</si>
  <si>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</si>
  <si>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</si>
  <si>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</si>
  <si>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</si>
  <si>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</si>
  <si>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</si>
  <si>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</si>
  <si>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</si>
  <si>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</si>
  <si>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</si>
  <si>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</si>
  <si>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</si>
  <si>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</si>
  <si>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</si>
  <si>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</si>
  <si>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</si>
  <si>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</si>
  <si>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</si>
  <si>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</si>
  <si>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</si>
  <si>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</si>
  <si>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</si>
  <si>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</si>
  <si>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</si>
  <si>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</si>
  <si>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</si>
  <si>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</si>
  <si>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</si>
  <si>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</si>
  <si>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</si>
  <si>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</si>
  <si>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</si>
  <si>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</si>
  <si>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</si>
  <si>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</si>
  <si>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</si>
  <si>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</si>
  <si>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</si>
  <si>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</si>
  <si>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</si>
  <si>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</si>
  <si>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</si>
  <si>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</si>
  <si>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</si>
  <si>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</si>
  <si>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</si>
  <si>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</si>
  <si>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</si>
  <si>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</si>
  <si>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</si>
  <si>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</si>
  <si>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</si>
  <si>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</si>
  <si>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</si>
  <si>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</si>
  <si>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</si>
  <si>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</si>
  <si>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</si>
  <si>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</si>
  <si>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</si>
  <si>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</si>
  <si>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</si>
  <si>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</si>
  <si>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</si>
  <si>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</si>
  <si>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</si>
  <si>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</si>
  <si>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</si>
  <si>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</si>
  <si>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</si>
  <si>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</si>
  <si>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</si>
  <si>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</si>
  <si>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</si>
  <si>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</si>
  <si>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</si>
  <si>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</si>
  <si>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</si>
  <si>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</si>
  <si>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</si>
  <si>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</si>
  <si>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</si>
  <si>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</si>
  <si>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</si>
  <si>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</si>
  <si>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</si>
  <si>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</si>
  <si>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</si>
  <si>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</si>
  <si>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</si>
  <si>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</si>
  <si>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</si>
  <si>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</si>
  <si>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</si>
  <si>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</si>
  <si>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</si>
  <si>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</si>
  <si>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</si>
  <si>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</si>
  <si>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</si>
  <si>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</si>
  <si>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</si>
  <si>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</si>
  <si>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</si>
  <si>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</si>
  <si>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</si>
  <si>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</si>
  <si>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</si>
  <si>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</si>
  <si>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</si>
  <si>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</si>
  <si>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</si>
  <si>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</si>
  <si>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</si>
  <si>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</si>
  <si>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</si>
  <si>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</si>
  <si>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</si>
  <si>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</si>
  <si>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</si>
  <si>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</si>
  <si>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</si>
  <si>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</si>
  <si>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</si>
  <si>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</si>
  <si>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</si>
  <si>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</si>
  <si>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</si>
  <si>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</si>
  <si>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</si>
  <si>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</si>
  <si>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</si>
  <si>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</si>
  <si>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</si>
  <si>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</si>
  <si>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</si>
  <si>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</si>
  <si>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</si>
  <si>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</si>
  <si>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</si>
  <si>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</si>
  <si>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</si>
  <si>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</si>
  <si>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</si>
  <si>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</si>
  <si>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</si>
  <si>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</si>
  <si>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</si>
  <si>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</si>
  <si>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</si>
  <si>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</si>
  <si>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</si>
  <si>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</si>
  <si>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</si>
  <si>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</si>
  <si>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</si>
  <si>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</si>
  <si>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</si>
  <si>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</si>
  <si>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</si>
  <si>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</si>
  <si>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</si>
  <si>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</si>
  <si>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</si>
  <si>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</si>
  <si>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</si>
  <si>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</si>
  <si>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</si>
  <si>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</si>
  <si>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</si>
  <si>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</si>
  <si>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</si>
  <si>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</si>
  <si>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</si>
  <si>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</si>
  <si>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</si>
  <si>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</si>
  <si>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</si>
  <si>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</si>
  <si>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</si>
  <si>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</si>
  <si>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</si>
  <si>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</si>
  <si>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</si>
  <si>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</si>
  <si>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</si>
  <si>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</si>
  <si>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</si>
  <si>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</si>
  <si>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</si>
  <si>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</si>
  <si>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</si>
  <si>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</si>
  <si>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</si>
  <si>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</si>
  <si>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</si>
  <si>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</si>
  <si>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</si>
  <si>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</si>
  <si>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</si>
  <si>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</si>
  <si>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</si>
  <si>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</si>
  <si>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</si>
  <si>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</si>
  <si>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</si>
  <si>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</si>
  <si>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</si>
  <si>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</si>
  <si>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</si>
  <si>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</si>
  <si>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</si>
  <si>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</si>
  <si>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</si>
  <si>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</si>
  <si>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</si>
  <si>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</si>
  <si>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</si>
  <si>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</si>
  <si>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</si>
  <si>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</si>
  <si>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</si>
  <si>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</si>
  <si>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</si>
  <si>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</si>
  <si>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</si>
  <si>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</si>
  <si>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</si>
  <si>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</si>
  <si>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</si>
  <si>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</si>
  <si>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</si>
  <si>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</si>
  <si>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</si>
  <si>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</si>
  <si>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</si>
  <si>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</si>
  <si>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</si>
  <si>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</si>
  <si>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</si>
  <si>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</si>
  <si>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</si>
  <si>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</si>
  <si>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</si>
  <si>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</si>
  <si>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</si>
  <si>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</si>
  <si>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</si>
  <si>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</si>
  <si>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</si>
  <si>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</si>
  <si>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</si>
  <si>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</si>
  <si>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</si>
  <si>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</si>
  <si>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</si>
  <si>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</si>
  <si>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</si>
  <si>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</si>
  <si>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</si>
  <si>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</si>
  <si>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</si>
  <si>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</si>
  <si>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</si>
  <si>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</si>
  <si>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</si>
  <si>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</si>
  <si>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</si>
  <si>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</si>
  <si>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</si>
  <si>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</si>
  <si>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</si>
  <si>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</si>
  <si>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</si>
  <si>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</si>
  <si>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</si>
  <si>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</si>
  <si>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</si>
  <si>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</si>
  <si>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</si>
  <si>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</si>
  <si>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</si>
  <si>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</si>
  <si>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</si>
  <si>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</si>
  <si>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</si>
  <si>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</si>
  <si>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</si>
  <si>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</si>
  <si>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</si>
  <si>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</si>
  <si>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</si>
  <si>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</si>
  <si>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</si>
  <si>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</si>
  <si>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</si>
  <si>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</si>
  <si>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</si>
  <si>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</si>
  <si>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</si>
  <si>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</si>
  <si>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</si>
  <si>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</si>
  <si>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</si>
  <si>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</si>
  <si>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</si>
  <si>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</si>
  <si>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</si>
  <si>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</si>
  <si>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</si>
  <si>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</si>
  <si>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</si>
  <si>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</si>
  <si>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</si>
  <si>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</si>
  <si>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</si>
  <si>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</si>
  <si>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</si>
  <si>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</si>
  <si>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</si>
  <si>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</si>
  <si>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</si>
  <si>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</si>
  <si>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</si>
  <si>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</si>
  <si>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</si>
  <si>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</si>
  <si>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</si>
  <si>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</si>
  <si>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</si>
  <si>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</si>
  <si>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</si>
  <si>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</si>
  <si>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</si>
  <si>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</si>
  <si>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</si>
  <si>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</si>
  <si>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</si>
  <si>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</si>
  <si>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</si>
  <si>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</si>
  <si>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</si>
  <si>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</si>
  <si>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</si>
  <si>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</si>
  <si>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</si>
  <si>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</si>
  <si>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</si>
  <si>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</si>
  <si>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</si>
  <si>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</si>
  <si>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</si>
  <si>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</si>
  <si>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</si>
  <si>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</si>
  <si>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</si>
  <si>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</si>
  <si>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</si>
  <si>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</si>
  <si>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</si>
  <si>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</si>
  <si>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</si>
  <si>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</si>
  <si>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</si>
  <si>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</si>
  <si>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</si>
  <si>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</si>
  <si>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</si>
  <si>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</si>
  <si>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</si>
  <si>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</si>
  <si>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</si>
  <si>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</si>
  <si>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</si>
  <si>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</si>
  <si>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</si>
  <si>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</si>
  <si>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</si>
  <si>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</si>
  <si>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</si>
  <si>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</si>
  <si>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</si>
  <si>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</si>
  <si>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</si>
  <si>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</si>
  <si>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</si>
  <si>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</si>
  <si>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</si>
  <si>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</si>
  <si>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</si>
  <si>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</si>
  <si>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</si>
  <si>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</si>
  <si>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</si>
  <si>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</si>
  <si>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</si>
  <si>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</si>
  <si>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</si>
  <si>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</si>
  <si>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</si>
  <si>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</si>
  <si>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</si>
  <si>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</si>
  <si>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</si>
  <si>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</si>
  <si>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</si>
  <si>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</si>
  <si>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</si>
  <si>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</si>
  <si>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</si>
  <si>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</si>
  <si>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</si>
  <si>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</si>
  <si>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</si>
  <si>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</si>
  <si>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</si>
  <si>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</si>
  <si>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</si>
  <si>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</si>
  <si>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</si>
  <si>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</si>
  <si>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</si>
  <si>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</si>
  <si>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</si>
  <si>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</si>
  <si>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</si>
  <si>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</si>
  <si>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</si>
  <si>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</si>
  <si>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</si>
  <si>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</si>
  <si>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</si>
  <si>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</si>
  <si>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</si>
  <si>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</si>
  <si>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</si>
  <si>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</si>
  <si>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</si>
  <si>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</si>
  <si>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</si>
  <si>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</si>
  <si>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</si>
  <si>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</si>
  <si>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</si>
  <si>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</si>
  <si>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</si>
  <si>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</si>
  <si>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</si>
  <si>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</si>
  <si>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</si>
  <si>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</si>
  <si>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</si>
  <si>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</si>
  <si>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</si>
  <si>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</si>
  <si>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</si>
  <si>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</si>
  <si>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</si>
  <si>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</si>
  <si>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</si>
  <si>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</si>
  <si>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</si>
  <si>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</si>
  <si>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</si>
  <si>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</si>
  <si>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</si>
  <si>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</si>
  <si>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</si>
  <si>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</si>
  <si>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</si>
  <si>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</si>
  <si>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</si>
  <si>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</si>
  <si>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</si>
  <si>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</si>
  <si>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</si>
  <si>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</si>
  <si>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</si>
  <si>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</si>
  <si>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</si>
  <si>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</si>
  <si>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</si>
  <si>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</si>
  <si>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</si>
  <si>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</si>
  <si>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</si>
  <si>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</si>
  <si>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</si>
  <si>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</si>
  <si>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</si>
  <si>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</si>
  <si>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</si>
  <si>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</si>
  <si>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</si>
  <si>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</si>
  <si>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</si>
  <si>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</si>
  <si>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</si>
  <si>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</si>
  <si>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</si>
  <si>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</si>
  <si>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</si>
  <si>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</si>
  <si>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</si>
  <si>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</si>
  <si>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</si>
  <si>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</si>
  <si>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</si>
  <si>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</si>
  <si>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</si>
  <si>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</si>
  <si>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</si>
  <si>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</si>
  <si>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</si>
  <si>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</si>
  <si>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</si>
  <si>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</si>
  <si>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</si>
  <si>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</si>
  <si>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</si>
  <si>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</si>
  <si>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</si>
  <si>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</si>
  <si>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</si>
  <si>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</si>
  <si>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</si>
  <si>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</si>
  <si>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</si>
  <si>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</si>
  <si>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</si>
  <si>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</si>
  <si>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</si>
  <si>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</si>
  <si>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</si>
  <si>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</si>
  <si>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</si>
  <si>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</si>
  <si>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</si>
  <si>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</si>
  <si>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</si>
  <si>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</si>
  <si>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</si>
  <si>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</si>
  <si>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</si>
  <si>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</si>
  <si>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</si>
  <si>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</si>
  <si>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</si>
  <si>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</si>
  <si>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</si>
  <si>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</si>
  <si>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</si>
  <si>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</si>
  <si>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</si>
  <si>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</si>
  <si>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</si>
  <si>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</si>
  <si>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</si>
  <si>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</si>
  <si>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</si>
  <si>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</si>
  <si>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</si>
  <si>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</si>
  <si>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</si>
  <si>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</si>
  <si>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</si>
  <si>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</si>
  <si>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</si>
  <si>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</si>
  <si>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</si>
  <si>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</si>
  <si>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</si>
  <si>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</si>
  <si>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</si>
  <si>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</si>
  <si>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</si>
  <si>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</si>
  <si>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</si>
  <si>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</si>
  <si>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</si>
  <si>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</si>
  <si>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</si>
  <si>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</si>
  <si>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</si>
  <si>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</si>
  <si>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</si>
  <si>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</si>
  <si>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</si>
  <si>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</si>
  <si>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</si>
  <si>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</si>
  <si>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</si>
  <si>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</si>
  <si>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</si>
  <si>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</si>
  <si>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</si>
  <si>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</si>
  <si>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</si>
  <si>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</si>
  <si>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</si>
  <si>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</si>
  <si>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</si>
  <si>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</si>
  <si>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</si>
  <si>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</si>
  <si>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</si>
  <si>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</si>
  <si>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</si>
  <si>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</si>
  <si>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</si>
  <si>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</si>
  <si>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</si>
  <si>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</si>
  <si>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</si>
  <si>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</si>
  <si>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</si>
  <si>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</si>
  <si>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</si>
  <si>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</si>
  <si>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</si>
  <si>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</si>
  <si>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</si>
  <si>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</si>
  <si>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</si>
  <si>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</si>
  <si>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</si>
  <si>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</si>
  <si>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</si>
  <si>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</si>
  <si>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</si>
  <si>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</si>
  <si>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</si>
  <si>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</si>
  <si>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</si>
  <si>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</si>
  <si>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</si>
  <si>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</si>
  <si>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</si>
  <si>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</si>
  <si>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</si>
  <si>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</si>
  <si>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</si>
  <si>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</si>
  <si>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</si>
  <si>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</si>
  <si>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</si>
  <si>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</si>
  <si>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</si>
  <si>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</si>
  <si>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</si>
  <si>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</si>
  <si>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</si>
  <si>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</si>
  <si>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</si>
  <si>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</si>
  <si>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</si>
  <si>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</si>
  <si>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</si>
  <si>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</si>
  <si>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</si>
  <si>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</si>
  <si>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</si>
  <si>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</si>
  <si>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</si>
  <si>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</si>
  <si>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</si>
  <si>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</si>
  <si>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</si>
  <si>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</si>
  <si>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</si>
  <si>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</si>
  <si>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</si>
  <si>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</si>
  <si>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</si>
  <si>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</si>
  <si>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</si>
  <si>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</si>
  <si>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</si>
  <si>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</si>
  <si>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</si>
  <si>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</si>
  <si>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</si>
  <si>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</si>
  <si>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</si>
  <si>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</si>
  <si>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</si>
  <si>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</si>
  <si>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</si>
  <si>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</si>
  <si>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</si>
  <si>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</si>
  <si>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</si>
  <si>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</si>
  <si>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</si>
  <si>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</si>
  <si>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</si>
  <si>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</si>
  <si>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</si>
  <si>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</si>
  <si>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</si>
  <si>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</si>
  <si>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</si>
  <si>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</si>
  <si>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</si>
  <si>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</si>
  <si>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</si>
  <si>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</si>
  <si>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</si>
  <si>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</si>
  <si>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</si>
  <si>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</si>
  <si>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</si>
  <si>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</si>
  <si>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</si>
  <si>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</si>
  <si>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</si>
  <si>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</si>
  <si>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</si>
  <si>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</si>
  <si>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</si>
  <si>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</si>
  <si>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</si>
  <si>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</si>
  <si>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</si>
  <si>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</si>
  <si>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</si>
  <si>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</si>
  <si>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</si>
  <si>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</si>
  <si>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</si>
  <si>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</si>
  <si>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</si>
  <si>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</si>
  <si>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</si>
  <si>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</si>
  <si>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</si>
  <si>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</si>
  <si>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</si>
  <si>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</si>
  <si>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</si>
  <si>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</si>
  <si>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</si>
  <si>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</si>
  <si>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</si>
  <si>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</si>
  <si>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</si>
  <si>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</si>
  <si>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</si>
  <si>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</si>
  <si>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</si>
  <si>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</si>
  <si>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</si>
  <si>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</si>
  <si>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</si>
  <si>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</si>
  <si>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</si>
  <si>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</si>
  <si>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</si>
  <si>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</si>
  <si>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</si>
  <si>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</si>
  <si>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</si>
  <si>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</si>
  <si>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</si>
  <si>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</si>
  <si>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</si>
  <si>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</si>
  <si>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</si>
  <si>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</si>
  <si>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</si>
  <si>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</si>
  <si>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</si>
  <si>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</si>
  <si>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</si>
  <si>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</si>
  <si>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</si>
  <si>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</si>
  <si>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</si>
  <si>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</si>
  <si>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</si>
  <si>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</si>
  <si>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</si>
  <si>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</si>
  <si>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</si>
  <si>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</si>
  <si>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</si>
  <si>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</si>
  <si>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</si>
  <si>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</si>
  <si>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</si>
  <si>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</si>
  <si>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</si>
  <si>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</si>
  <si>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</si>
  <si>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</si>
  <si>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</si>
  <si>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</si>
  <si>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</si>
  <si>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</si>
  <si>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</si>
  <si>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</si>
  <si>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</si>
  <si>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</si>
  <si>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</si>
  <si>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</si>
  <si>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</si>
  <si>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</si>
  <si>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</si>
  <si>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</si>
  <si>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</si>
  <si>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</si>
  <si>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</si>
  <si>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</si>
  <si>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</si>
  <si>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</si>
  <si>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</si>
  <si>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</si>
  <si>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</si>
  <si>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</si>
  <si>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</si>
  <si>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</si>
  <si>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</si>
  <si>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</si>
  <si>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</si>
  <si>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</si>
  <si>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</si>
  <si>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</si>
  <si>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</si>
  <si>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</si>
  <si>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</si>
  <si>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</si>
  <si>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</si>
  <si>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</si>
  <si>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</si>
  <si>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</si>
  <si>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</si>
  <si>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</si>
  <si>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</si>
  <si>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</si>
  <si>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</si>
  <si>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</si>
  <si>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</si>
  <si>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</si>
  <si>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</si>
  <si>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</si>
  <si>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</si>
  <si>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</si>
  <si>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</si>
  <si>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</si>
  <si>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</si>
  <si>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</si>
  <si>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</si>
  <si>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</si>
  <si>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</si>
  <si>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</si>
  <si>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</si>
  <si>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</si>
  <si>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</si>
  <si>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</si>
  <si>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</si>
  <si>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</si>
  <si>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</si>
  <si>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</si>
  <si>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</si>
  <si>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</si>
  <si>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</si>
  <si>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</si>
  <si>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</si>
  <si>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</si>
  <si>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</si>
  <si>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</si>
  <si>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</si>
  <si>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</si>
  <si>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</si>
  <si>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</si>
  <si>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</si>
  <si>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</si>
  <si>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</si>
  <si>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</si>
  <si>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</si>
  <si>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</si>
  <si>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</si>
  <si>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</si>
  <si>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</si>
  <si>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</si>
  <si>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</si>
  <si>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</si>
  <si>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</si>
  <si>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</si>
  <si>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</si>
  <si>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</si>
  <si>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</si>
  <si>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</si>
  <si>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</si>
  <si>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</si>
  <si>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</si>
  <si>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</si>
  <si>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</si>
  <si>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</si>
  <si>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</si>
  <si>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</si>
  <si>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</si>
  <si>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</si>
  <si>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</si>
  <si>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</si>
  <si>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</si>
  <si>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</si>
  <si>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</si>
  <si>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</si>
  <si>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</si>
  <si>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</si>
  <si>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</si>
  <si>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</si>
  <si>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</si>
  <si>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</si>
  <si>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</si>
  <si>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</si>
  <si>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</si>
  <si>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</si>
  <si>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</si>
  <si>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</si>
  <si>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</si>
  <si>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</si>
  <si>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</si>
  <si>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</si>
  <si>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</si>
  <si>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</si>
  <si>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</si>
  <si>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</si>
  <si>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</si>
  <si>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</si>
  <si>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</si>
  <si>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</si>
  <si>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</si>
  <si>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</si>
  <si>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</si>
  <si>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</si>
  <si>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</si>
  <si>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</si>
  <si>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</si>
  <si>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</si>
  <si>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</si>
  <si>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</si>
  <si>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</si>
  <si>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</si>
  <si>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</si>
  <si>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</si>
  <si>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</si>
  <si>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</si>
  <si>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</si>
  <si>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</si>
  <si>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</si>
  <si>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</si>
  <si>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</si>
  <si>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</si>
  <si>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</si>
  <si>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</si>
  <si>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</si>
  <si>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</si>
  <si>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</si>
  <si>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</si>
  <si>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</si>
  <si>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</si>
  <si>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</si>
  <si>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</si>
  <si>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</si>
  <si>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</si>
  <si>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</si>
  <si>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</si>
  <si>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</si>
  <si>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</si>
  <si>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</si>
  <si>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</si>
  <si>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</si>
  <si>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</si>
  <si>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</si>
  <si>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</si>
  <si>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</si>
  <si>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</si>
  <si>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</si>
  <si>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</si>
  <si>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</si>
  <si>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</si>
  <si>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</si>
  <si>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</si>
  <si>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</si>
  <si>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</si>
  <si>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</si>
  <si>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</si>
  <si>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</si>
  <si>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</si>
  <si>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</si>
  <si>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</si>
  <si>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</si>
  <si>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</si>
  <si>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</si>
  <si>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</si>
  <si>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</si>
  <si>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</si>
  <si>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</si>
  <si>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</si>
  <si>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</si>
  <si>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</si>
  <si>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</si>
  <si>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</si>
  <si>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</si>
  <si>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</si>
  <si>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</si>
  <si>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</si>
  <si>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</si>
  <si>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</si>
  <si>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</si>
  <si>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</si>
  <si>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</si>
  <si>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</si>
  <si>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</si>
  <si>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</si>
  <si>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</si>
  <si>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</si>
  <si>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</si>
  <si>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</si>
  <si>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</si>
  <si>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</si>
  <si>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</si>
  <si>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</si>
  <si>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</si>
  <si>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</si>
  <si>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</si>
  <si>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</si>
  <si>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</si>
  <si>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</si>
  <si>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</si>
  <si>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</si>
  <si>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</si>
  <si>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</si>
  <si>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</si>
  <si>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</si>
  <si>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</si>
  <si>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</si>
  <si>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</si>
  <si>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</si>
  <si>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</si>
  <si>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</si>
  <si>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</si>
  <si>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</si>
  <si>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</si>
  <si>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</si>
  <si>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</si>
  <si>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</si>
  <si>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</si>
  <si>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</si>
  <si>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</si>
  <si>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</si>
  <si>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</si>
  <si>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</si>
  <si>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</si>
  <si>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</si>
  <si>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</si>
  <si>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</si>
  <si>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</si>
  <si>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</si>
  <si>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</si>
  <si>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</si>
  <si>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</si>
  <si>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</si>
  <si>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</si>
  <si>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</si>
  <si>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</si>
  <si>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</si>
  <si>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</si>
  <si>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</si>
  <si>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</si>
  <si>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</si>
  <si>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</si>
  <si>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</si>
  <si>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</si>
  <si>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</si>
  <si>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</si>
  <si>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</si>
  <si>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</si>
  <si>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</si>
  <si>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</si>
  <si>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</si>
  <si>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</si>
  <si>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</si>
  <si>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</si>
  <si>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</si>
  <si>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</si>
  <si>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</si>
  <si>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</si>
  <si>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</si>
  <si>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</si>
  <si>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</si>
  <si>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</si>
  <si>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</si>
  <si>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</si>
  <si>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</si>
  <si>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</si>
  <si>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</si>
  <si>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</si>
  <si>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</si>
  <si>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</si>
  <si>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</si>
  <si>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</si>
  <si>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</si>
  <si>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</si>
  <si>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</si>
  <si>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</si>
  <si>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</si>
  <si>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</si>
  <si>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</si>
  <si>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</si>
  <si>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</si>
  <si>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</si>
  <si>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</si>
  <si>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</si>
  <si>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</si>
  <si>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</si>
  <si>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</si>
  <si>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</si>
  <si>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</si>
  <si>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</si>
  <si>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</si>
  <si>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</si>
  <si>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</si>
  <si>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</si>
  <si>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</si>
  <si>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</si>
  <si>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</si>
  <si>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</si>
  <si>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</si>
  <si>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</si>
  <si>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</si>
  <si>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</si>
  <si>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</si>
  <si>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</si>
  <si>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</si>
  <si>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</si>
  <si>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</si>
  <si>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</si>
  <si>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</si>
  <si>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</si>
  <si>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</si>
  <si>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</si>
  <si>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</si>
  <si>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</si>
  <si>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</si>
  <si>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</si>
  <si>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</si>
  <si>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</si>
  <si>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</si>
  <si>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</si>
  <si>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</si>
  <si>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</si>
  <si>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</si>
  <si>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</si>
  <si>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</si>
  <si>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</si>
  <si>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</si>
  <si>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</si>
  <si>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</si>
  <si>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</si>
  <si>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</si>
  <si>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</si>
  <si>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</si>
  <si>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</si>
  <si>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</si>
  <si>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</si>
  <si>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</si>
  <si>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</si>
  <si>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</si>
  <si>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</si>
  <si>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</si>
  <si>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</si>
  <si>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</si>
  <si>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</si>
  <si>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</si>
  <si>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</si>
  <si>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</si>
  <si>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</si>
  <si>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</si>
  <si>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</si>
  <si>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</si>
  <si>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</si>
  <si>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</si>
  <si>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</si>
  <si>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</si>
  <si>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</si>
  <si>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</si>
  <si>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</si>
  <si>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</si>
  <si>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</si>
  <si>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</si>
  <si>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</si>
  <si>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</si>
  <si>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</si>
  <si>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</si>
  <si>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</si>
  <si>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</si>
  <si>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</si>
  <si>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</si>
  <si>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</si>
  <si>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</si>
  <si>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</si>
  <si>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</si>
  <si>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</si>
  <si>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</si>
  <si>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</si>
  <si>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</si>
  <si>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</si>
  <si>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</si>
  <si>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</si>
  <si>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</si>
  <si>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</si>
  <si>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</si>
  <si>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</si>
  <si>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</si>
  <si>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</si>
  <si>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</si>
  <si>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</si>
  <si>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</si>
  <si>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</si>
  <si>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</si>
  <si>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</si>
  <si>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</si>
  <si>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</si>
  <si>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</si>
  <si>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</si>
  <si>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</si>
  <si>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</si>
  <si>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</si>
  <si>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</si>
  <si>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</si>
  <si>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</si>
  <si>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</si>
  <si>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</si>
  <si>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</si>
  <si>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</si>
  <si>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</si>
  <si>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</si>
  <si>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</si>
  <si>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</si>
  <si>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</si>
  <si>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</si>
  <si>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</si>
  <si>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</si>
  <si>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</si>
  <si>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</si>
  <si>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</si>
  <si>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</si>
  <si>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</si>
  <si>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</si>
  <si>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</si>
  <si>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</si>
  <si>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</si>
  <si>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</si>
  <si>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</si>
  <si>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</si>
  <si>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</si>
  <si>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</si>
  <si>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</si>
  <si>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</si>
  <si>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</si>
  <si>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</si>
  <si>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</si>
  <si>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</si>
  <si>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</si>
  <si>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</si>
  <si>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</si>
  <si>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</si>
  <si>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</si>
  <si>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</si>
  <si>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</si>
  <si>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</si>
  <si>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</si>
  <si>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</si>
  <si>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</si>
  <si>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</si>
  <si>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</si>
  <si>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</si>
  <si>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</si>
  <si>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</si>
  <si>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</si>
  <si>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</si>
  <si>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</si>
  <si>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</si>
  <si>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</si>
  <si>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</si>
  <si>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</si>
  <si>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</si>
  <si>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</si>
  <si>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</si>
  <si>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</si>
  <si>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</si>
  <si>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</si>
  <si>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</si>
  <si>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</si>
  <si>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</si>
  <si>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</si>
  <si>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</si>
  <si>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</si>
  <si>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</si>
  <si>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</si>
  <si>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</si>
  <si>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</si>
  <si>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</si>
  <si>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</si>
  <si>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</si>
  <si>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</si>
  <si>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</si>
  <si>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</si>
  <si>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</si>
  <si>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</si>
  <si>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</si>
  <si>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</si>
  <si>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</si>
  <si>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</si>
  <si>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</si>
  <si>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</si>
  <si>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</si>
  <si>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</si>
  <si>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</si>
  <si>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</si>
  <si>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</si>
  <si>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</si>
  <si>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</si>
  <si>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</si>
  <si>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</si>
  <si>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</si>
  <si>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</si>
  <si>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</si>
  <si>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</si>
  <si>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</si>
  <si>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</si>
  <si>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</si>
  <si>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</si>
  <si>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</si>
  <si>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</si>
  <si>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</si>
  <si>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</si>
  <si>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</si>
  <si>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</si>
  <si>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</si>
  <si>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</si>
  <si>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</si>
  <si>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</si>
  <si>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</si>
  <si>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</si>
  <si>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</si>
  <si>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</si>
  <si>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</si>
  <si>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</si>
  <si>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</si>
  <si>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</si>
  <si>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</si>
  <si>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</si>
  <si>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</si>
  <si>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</si>
  <si>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</si>
  <si>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</si>
  <si>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</si>
  <si>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</si>
  <si>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</si>
  <si>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</si>
  <si>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</si>
  <si>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</si>
  <si>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</si>
  <si>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</si>
  <si>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</si>
  <si>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</si>
  <si>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</si>
  <si>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</si>
  <si>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</si>
  <si>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</si>
  <si>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</si>
  <si>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</si>
  <si>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</si>
  <si>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</si>
  <si>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</si>
  <si>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</si>
  <si>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</si>
  <si>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</si>
  <si>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</si>
  <si>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</si>
  <si>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</si>
  <si>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</si>
  <si>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</si>
  <si>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</si>
  <si>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</si>
  <si>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</si>
  <si>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</si>
  <si>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</si>
  <si>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</si>
  <si>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</si>
  <si>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</si>
  <si>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</si>
  <si>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</si>
  <si>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</si>
  <si>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</si>
  <si>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</si>
  <si>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</si>
  <si>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</si>
  <si>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</si>
  <si>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</si>
  <si>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</si>
  <si>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</si>
  <si>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</si>
  <si>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</si>
  <si>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</si>
  <si>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</si>
  <si>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</si>
  <si>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</si>
  <si>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</si>
  <si>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</si>
  <si>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</si>
  <si>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</si>
  <si>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</si>
  <si>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</si>
  <si>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</si>
  <si>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</si>
  <si>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</si>
  <si>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</si>
  <si>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</si>
  <si>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</si>
  <si>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</si>
  <si>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</si>
  <si>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</si>
  <si>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</si>
  <si>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</si>
  <si>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</si>
  <si>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</si>
  <si>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</si>
  <si>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</si>
  <si>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</si>
  <si>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</si>
  <si>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</si>
  <si>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</si>
  <si>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</si>
  <si>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</si>
  <si>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</si>
  <si>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</si>
  <si>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</si>
  <si>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</si>
  <si>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</si>
  <si>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</si>
  <si>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</si>
  <si>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</si>
  <si>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</si>
  <si>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</si>
  <si>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</si>
  <si>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</si>
  <si>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</si>
  <si>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</si>
  <si>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</si>
  <si>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</si>
  <si>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</si>
  <si>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</si>
  <si>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</si>
  <si>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</si>
  <si>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</si>
  <si>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</si>
  <si>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</si>
  <si>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</si>
  <si>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</si>
  <si>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</si>
  <si>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</si>
  <si>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</si>
  <si>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</si>
  <si>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</si>
  <si>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</si>
  <si>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</si>
  <si>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</si>
  <si>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</si>
  <si>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</si>
  <si>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</si>
  <si>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</si>
  <si>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</si>
  <si>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</si>
  <si>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</si>
  <si>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</si>
  <si>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</si>
  <si>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</si>
  <si>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</si>
  <si>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</si>
  <si>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</si>
  <si>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</si>
  <si>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</si>
  <si>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</si>
  <si>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</si>
  <si>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</si>
  <si>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</si>
  <si>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</si>
  <si>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</si>
  <si>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</si>
  <si>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</si>
  <si>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</si>
  <si>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</si>
  <si>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</si>
  <si>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</si>
  <si>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</si>
  <si>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</si>
  <si>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</si>
  <si>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</si>
  <si>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</si>
  <si>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</si>
  <si>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</si>
  <si>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</si>
  <si>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</si>
  <si>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</si>
  <si>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</si>
  <si>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</si>
  <si>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</si>
  <si>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</si>
  <si>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</si>
  <si>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</si>
  <si>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</si>
  <si>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</si>
  <si>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</si>
  <si>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</si>
  <si>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</si>
  <si>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</si>
  <si>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</si>
  <si>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</si>
  <si>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</si>
  <si>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</si>
  <si>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</si>
  <si>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</si>
  <si>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</si>
  <si>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</si>
  <si>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</si>
  <si>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</si>
  <si>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</si>
  <si>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</si>
  <si>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</si>
  <si>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</si>
  <si>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</si>
  <si>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</si>
  <si>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</si>
  <si>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</si>
  <si>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</si>
  <si>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</si>
  <si>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</si>
  <si>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</si>
  <si>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</si>
  <si>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</si>
  <si>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</si>
  <si>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</si>
  <si>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</si>
  <si>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</si>
  <si>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</si>
  <si>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</si>
  <si>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</si>
  <si>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</si>
  <si>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</si>
  <si>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</si>
  <si>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</si>
  <si>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</si>
  <si>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</si>
  <si>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</si>
  <si>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</si>
  <si>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</si>
  <si>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</si>
  <si>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</si>
  <si>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</si>
  <si>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</si>
  <si>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</si>
  <si>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</si>
  <si>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</si>
  <si>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</si>
  <si>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</si>
  <si>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</si>
  <si>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</si>
  <si>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</si>
  <si>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</si>
  <si>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</si>
  <si>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</si>
  <si>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</si>
  <si>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</si>
  <si>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</si>
  <si>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</si>
  <si>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</si>
  <si>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</si>
  <si>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</si>
  <si>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</si>
  <si>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</si>
  <si>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</si>
  <si>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</si>
  <si>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</si>
  <si>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</si>
  <si>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</si>
  <si>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</si>
  <si>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</si>
  <si>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</si>
  <si>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</si>
  <si>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</si>
  <si>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</si>
  <si>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</si>
  <si>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</si>
  <si>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</si>
  <si>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</si>
  <si>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</si>
  <si>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</si>
  <si>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</si>
  <si>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</si>
  <si>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</si>
  <si>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</si>
  <si>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</si>
  <si>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</si>
  <si>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</si>
  <si>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</si>
  <si>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</si>
  <si>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</si>
  <si>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</si>
  <si>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</si>
  <si>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</si>
  <si>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</si>
  <si>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</si>
  <si>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</si>
  <si>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</si>
  <si>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</si>
  <si>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</si>
  <si>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</si>
  <si>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</si>
  <si>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</si>
  <si>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</si>
  <si>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</si>
  <si>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</si>
  <si>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</si>
  <si>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</si>
  <si>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</si>
  <si>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</si>
  <si>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</si>
  <si>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</si>
  <si>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</si>
  <si>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</si>
  <si>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</si>
  <si>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</si>
  <si>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</si>
  <si>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</si>
  <si>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</si>
  <si>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</si>
  <si>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</si>
  <si>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</si>
  <si>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</si>
  <si>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</si>
  <si>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</si>
  <si>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</si>
  <si>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</si>
  <si>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</si>
  <si>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</si>
  <si>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</si>
  <si>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</si>
  <si>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</si>
  <si>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</si>
  <si>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</si>
  <si>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</si>
  <si>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</si>
  <si>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</si>
  <si>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</si>
  <si>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</si>
  <si>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</si>
  <si>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</si>
  <si>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</si>
  <si>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</si>
  <si>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</si>
  <si>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</si>
  <si>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</si>
  <si>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</si>
  <si>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</si>
  <si>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</si>
  <si>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</si>
  <si>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</si>
  <si>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</si>
  <si>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</si>
  <si>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</si>
  <si>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</si>
  <si>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</si>
  <si>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</si>
  <si>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</si>
  <si>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</si>
  <si>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</si>
  <si>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</si>
  <si>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</si>
  <si>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</si>
  <si>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</si>
  <si>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</si>
  <si>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</si>
  <si>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</si>
  <si>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</si>
  <si>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</si>
  <si>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</si>
  <si>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</si>
  <si>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</si>
  <si>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</si>
  <si>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</si>
  <si>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</si>
  <si>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</si>
  <si>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</si>
  <si>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</si>
  <si>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</si>
  <si>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</si>
  <si>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</si>
  <si>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</si>
  <si>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</si>
  <si>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</si>
  <si>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</si>
  <si>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</si>
  <si>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</si>
  <si>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</si>
  <si>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</si>
  <si>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</si>
  <si>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</si>
  <si>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</si>
  <si>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</si>
  <si>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</si>
  <si>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</si>
  <si>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</si>
  <si>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</si>
  <si>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</si>
  <si>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</si>
  <si>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</si>
  <si>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</si>
  <si>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</si>
  <si>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</si>
  <si>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</si>
  <si>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</si>
  <si>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</si>
  <si>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</si>
  <si>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</si>
  <si>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</si>
  <si>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</si>
  <si>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</si>
  <si>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</si>
  <si>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</si>
  <si>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</si>
  <si>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</si>
  <si>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</si>
  <si>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</si>
  <si>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</si>
  <si>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</si>
  <si>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</si>
  <si>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</si>
  <si>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</si>
  <si>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</si>
  <si>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</si>
  <si>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</si>
  <si>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</si>
  <si>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</si>
  <si>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</si>
  <si>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</si>
  <si>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</si>
  <si>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</si>
  <si>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</si>
  <si>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</si>
  <si>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</si>
  <si>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</si>
  <si>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</si>
  <si>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</si>
  <si>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</si>
  <si>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</si>
  <si>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</si>
  <si>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</si>
  <si>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</si>
  <si>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</si>
  <si>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</si>
  <si>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</si>
  <si>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</si>
  <si>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</si>
  <si>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</si>
  <si>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</si>
  <si>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</si>
  <si>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</si>
  <si>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</si>
  <si>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</si>
  <si>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</si>
  <si>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</si>
  <si>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</si>
  <si>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</si>
  <si>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</si>
  <si>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</si>
  <si>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</si>
  <si>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</si>
  <si>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</si>
  <si>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</si>
  <si>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</si>
  <si>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</si>
  <si>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</si>
  <si>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</si>
  <si>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</si>
  <si>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</si>
  <si>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</si>
  <si>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</si>
  <si>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</si>
  <si>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</si>
  <si>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</si>
  <si>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</si>
  <si>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</si>
  <si>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</si>
  <si>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</si>
  <si>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</si>
  <si>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</si>
  <si>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</si>
  <si>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</si>
  <si>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</si>
  <si>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</si>
  <si>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</si>
  <si>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</si>
  <si>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</si>
  <si>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</si>
  <si>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</si>
  <si>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</si>
  <si>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</si>
  <si>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</si>
  <si>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</si>
  <si>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</si>
  <si>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</si>
  <si>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</si>
  <si>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</si>
  <si>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</si>
  <si>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</si>
  <si>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</si>
  <si>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</si>
  <si>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</si>
  <si>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</si>
  <si>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</si>
  <si>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</si>
  <si>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</si>
  <si>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</si>
  <si>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</si>
  <si>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</si>
  <si>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</si>
  <si>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</si>
  <si>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</si>
  <si>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</si>
  <si>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</si>
  <si>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</si>
  <si>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</si>
  <si>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</si>
  <si>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</si>
  <si>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</si>
  <si>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</si>
  <si>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</si>
  <si>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</si>
  <si>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</si>
  <si>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</si>
  <si>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</si>
  <si>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</si>
  <si>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</si>
  <si>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</si>
  <si>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</si>
  <si>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</si>
  <si>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</si>
  <si>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</si>
  <si>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</si>
  <si>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</si>
  <si>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</si>
  <si>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</si>
  <si>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</si>
  <si>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</si>
  <si>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</si>
  <si>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</si>
  <si>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</si>
  <si>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</si>
  <si>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</si>
  <si>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</si>
  <si>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</si>
  <si>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</si>
  <si>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</si>
  <si>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</si>
  <si>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</si>
  <si>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</si>
  <si>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</si>
  <si>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</si>
  <si>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</si>
  <si>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</si>
  <si>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</si>
  <si>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</si>
  <si>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</si>
  <si>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</si>
  <si>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</si>
  <si>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</si>
  <si>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</si>
  <si>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</si>
  <si>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</si>
  <si>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</si>
  <si>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</si>
  <si>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</si>
  <si>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</si>
  <si>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</si>
  <si>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</si>
  <si>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</si>
  <si>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</si>
  <si>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</si>
  <si>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</si>
  <si>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</si>
  <si>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</si>
  <si>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</si>
  <si>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</si>
  <si>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</si>
  <si>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</si>
  <si>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</si>
  <si>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</si>
  <si>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</si>
  <si>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</si>
  <si>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</si>
  <si>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</si>
  <si>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</si>
  <si>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</si>
  <si>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</si>
  <si>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</si>
  <si>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</si>
  <si>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</si>
  <si>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</si>
  <si>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</si>
  <si>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</si>
  <si>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</si>
  <si>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</si>
  <si>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</si>
  <si>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</si>
  <si>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</si>
  <si>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</si>
  <si>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</si>
  <si>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</si>
  <si>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</si>
  <si>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</si>
  <si>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</si>
  <si>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</si>
  <si>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</si>
  <si>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</si>
  <si>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</si>
  <si>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</si>
  <si>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</si>
  <si>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</si>
  <si>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</si>
  <si>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</si>
  <si>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</si>
  <si>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</si>
  <si>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</si>
  <si>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</si>
  <si>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</si>
  <si>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</si>
  <si>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</si>
  <si>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</si>
  <si>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</si>
  <si>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</si>
  <si>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</si>
  <si>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</si>
  <si>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</si>
  <si>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</si>
  <si>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</si>
  <si>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</si>
  <si>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</si>
  <si>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</si>
  <si>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</si>
  <si>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</si>
  <si>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</si>
  <si>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</si>
  <si>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</si>
  <si>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</si>
  <si>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</si>
  <si>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</si>
  <si>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</si>
  <si>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</si>
  <si>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</si>
  <si>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</si>
  <si>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</si>
  <si>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</si>
  <si>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</si>
  <si>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</si>
  <si>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</si>
  <si>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</si>
  <si>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</si>
  <si>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</si>
  <si>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</si>
  <si>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</si>
  <si>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</si>
  <si>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</si>
  <si>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</si>
  <si>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</si>
  <si>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</si>
  <si>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</si>
  <si>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</si>
  <si>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</si>
  <si>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</si>
  <si>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</si>
  <si>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</si>
  <si>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</si>
  <si>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</si>
  <si>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</si>
  <si>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</si>
  <si>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</si>
  <si>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</si>
  <si>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</si>
  <si>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</si>
  <si>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</si>
  <si>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</si>
  <si>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</si>
  <si>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</si>
  <si>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</si>
  <si>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</si>
  <si>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</si>
  <si>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</si>
  <si>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</si>
  <si>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</si>
  <si>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</si>
  <si>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</si>
  <si>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</si>
  <si>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</si>
  <si>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</si>
  <si>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</si>
  <si>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</si>
  <si>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</si>
  <si>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</si>
  <si>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</si>
  <si>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</si>
  <si>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</si>
  <si>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</si>
  <si>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</si>
  <si>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</si>
  <si>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</si>
  <si>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</si>
  <si>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</si>
  <si>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</si>
  <si>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</si>
  <si>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</si>
  <si>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</si>
  <si>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</si>
  <si>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</si>
  <si>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</si>
  <si>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</si>
  <si>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</si>
  <si>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</si>
  <si>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</si>
  <si>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</si>
  <si>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</si>
  <si>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</si>
  <si>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</si>
  <si>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</si>
  <si>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</si>
  <si>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</si>
  <si>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</si>
  <si>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</si>
  <si>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</si>
  <si>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</si>
  <si>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</si>
  <si>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</si>
  <si>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</si>
  <si>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</si>
  <si>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</si>
  <si>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</si>
  <si>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</si>
  <si>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</si>
  <si>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</si>
  <si>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</si>
  <si>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</si>
  <si>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</si>
  <si>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</si>
  <si>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</si>
  <si>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</si>
  <si>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</si>
  <si>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</si>
  <si>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</si>
  <si>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</si>
  <si>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</si>
  <si>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</si>
  <si>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</si>
  <si>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</si>
  <si>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</si>
  <si>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</si>
  <si>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</si>
  <si>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</si>
  <si>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</si>
  <si>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</si>
  <si>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</si>
  <si>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</si>
  <si>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</si>
  <si>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</si>
  <si>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</si>
  <si>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</si>
  <si>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</si>
  <si>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</si>
  <si>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</si>
  <si>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</si>
  <si>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</si>
  <si>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</si>
  <si>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</si>
  <si>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</si>
  <si>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</si>
  <si>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</si>
  <si>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</si>
  <si>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</si>
  <si>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</si>
  <si>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</si>
  <si>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</si>
  <si>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</si>
  <si>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</si>
  <si>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</si>
  <si>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</si>
  <si>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</si>
  <si>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</si>
  <si>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</si>
  <si>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</si>
  <si>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</si>
  <si>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</si>
  <si>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</si>
  <si>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</si>
  <si>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</si>
  <si>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</si>
  <si>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</si>
  <si>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</si>
  <si>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</si>
  <si>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</si>
  <si>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</si>
  <si>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</si>
  <si>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</si>
  <si>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</si>
  <si>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</si>
  <si>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</si>
  <si>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</si>
  <si>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</si>
  <si>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</si>
  <si>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</si>
  <si>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</si>
  <si>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</si>
  <si>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</si>
  <si>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</si>
  <si>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</si>
  <si>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</si>
  <si>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</si>
  <si>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</si>
  <si>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</si>
  <si>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</si>
  <si>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</si>
  <si>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</si>
  <si>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</si>
  <si>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</si>
  <si>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</si>
  <si>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</si>
  <si>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</si>
  <si>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</si>
  <si>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</si>
  <si>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</si>
  <si>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</si>
  <si>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</si>
  <si>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</si>
  <si>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</si>
  <si>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</si>
  <si>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</si>
  <si>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</si>
  <si>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</si>
  <si>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</si>
  <si>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</si>
  <si>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</si>
  <si>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</si>
  <si>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</si>
  <si>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</si>
  <si>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</si>
  <si>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</si>
  <si>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</si>
  <si>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</si>
  <si>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</si>
  <si>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</si>
  <si>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</si>
  <si>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</si>
  <si>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</si>
  <si>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</si>
  <si>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</si>
  <si>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</si>
  <si>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</si>
  <si>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</si>
  <si>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</si>
  <si>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</si>
  <si>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</si>
  <si>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</si>
  <si>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</si>
  <si>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</si>
  <si>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</si>
  <si>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</si>
  <si>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</si>
  <si>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</si>
  <si>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</si>
  <si>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</si>
  <si>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</si>
  <si>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</si>
  <si>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</si>
  <si>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</si>
  <si>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</si>
  <si>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</si>
  <si>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</si>
  <si>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</si>
  <si>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</si>
  <si>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</si>
  <si>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</si>
  <si>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</si>
  <si>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</si>
  <si>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</si>
  <si>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</si>
  <si>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</si>
  <si>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</si>
  <si>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</si>
  <si>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</si>
  <si>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</si>
  <si>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</si>
  <si>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</si>
  <si>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</si>
  <si>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</si>
  <si>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</si>
  <si>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</si>
  <si>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</si>
  <si>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</si>
  <si>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</si>
  <si>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</si>
  <si>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</si>
  <si>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</si>
  <si>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</si>
  <si>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</si>
  <si>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</si>
  <si>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</si>
  <si>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</si>
  <si>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</si>
  <si>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</si>
  <si>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</si>
  <si>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</si>
  <si>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</si>
  <si>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</si>
  <si>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</si>
  <si>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</si>
  <si>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</si>
  <si>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</si>
  <si>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</si>
  <si>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</si>
  <si>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</si>
  <si>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</si>
  <si>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</si>
  <si>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</si>
  <si>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</si>
  <si>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</si>
  <si>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</si>
  <si>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</si>
  <si>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</si>
  <si>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</si>
  <si>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</si>
  <si>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</si>
  <si>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</si>
  <si>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</si>
  <si>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</si>
  <si>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</si>
  <si>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</si>
  <si>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</si>
  <si>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</si>
  <si>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</si>
  <si>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</si>
  <si>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</si>
  <si>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</si>
  <si>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</si>
  <si>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</si>
  <si>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</si>
  <si>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</si>
  <si>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</si>
  <si>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</si>
  <si>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</si>
  <si>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</si>
  <si>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</si>
  <si>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</si>
  <si>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</si>
  <si>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</si>
  <si>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</si>
  <si>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</si>
  <si>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</si>
  <si>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</si>
  <si>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</si>
  <si>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</si>
  <si>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</si>
  <si>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</si>
  <si>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</si>
  <si>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</si>
  <si>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</si>
  <si>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</si>
  <si>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</si>
  <si>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</si>
  <si>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</si>
  <si>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</si>
  <si>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</si>
  <si>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</si>
  <si>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</si>
  <si>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</si>
  <si>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</si>
  <si>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</si>
  <si>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</si>
  <si>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</si>
  <si>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</si>
  <si>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</si>
  <si>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</si>
  <si>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</si>
  <si>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</si>
  <si>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</si>
  <si>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</si>
  <si>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</si>
  <si>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</si>
  <si>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</si>
  <si>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</si>
  <si>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</si>
  <si>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</si>
  <si>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</si>
  <si>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</si>
  <si>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</si>
  <si>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</si>
  <si>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</si>
  <si>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</si>
  <si>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</si>
  <si>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</si>
  <si>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</si>
  <si>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</si>
  <si>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</si>
  <si>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</si>
  <si>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</si>
  <si>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</si>
  <si>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</si>
  <si>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</si>
  <si>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</si>
  <si>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</si>
  <si>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</si>
  <si>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</si>
  <si>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</si>
  <si>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</si>
  <si>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</si>
  <si>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</si>
  <si>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</si>
  <si>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</si>
  <si>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</si>
  <si>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</si>
  <si>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</si>
  <si>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</si>
  <si>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</si>
  <si>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</si>
  <si>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</si>
  <si>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</si>
  <si>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</si>
  <si>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</si>
  <si>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</si>
  <si>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</si>
  <si>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</si>
  <si>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</si>
  <si>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</si>
  <si>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</si>
  <si>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</si>
  <si>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</si>
  <si>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</si>
  <si>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</si>
  <si>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</si>
  <si>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</si>
  <si>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</si>
  <si>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</si>
  <si>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</si>
  <si>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</si>
  <si>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</si>
  <si>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</si>
  <si>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</si>
  <si>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</si>
  <si>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</si>
  <si>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</si>
  <si>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</si>
  <si>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</si>
  <si>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</si>
  <si>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</si>
  <si>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</si>
  <si>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</si>
  <si>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</si>
  <si>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</si>
  <si>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</si>
  <si>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</si>
  <si>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</si>
  <si>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</si>
  <si>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</si>
  <si>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</si>
  <si>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</si>
  <si>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</si>
  <si>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</si>
  <si>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</si>
  <si>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</si>
  <si>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</si>
  <si>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</si>
  <si>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</si>
  <si>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</si>
  <si>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</si>
  <si>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</si>
  <si>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</si>
  <si>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</si>
  <si>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</si>
  <si>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</si>
  <si>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</si>
  <si>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</si>
  <si>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</si>
  <si>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</si>
  <si>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</si>
  <si>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</si>
  <si>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</si>
  <si>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</si>
  <si>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</si>
  <si>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</si>
  <si>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</si>
  <si>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</si>
  <si>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</si>
  <si>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</si>
  <si>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</si>
  <si>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</si>
  <si>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</si>
  <si>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</si>
  <si>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</si>
  <si>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</si>
  <si>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</si>
  <si>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</si>
  <si>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</si>
  <si>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</si>
  <si>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</si>
  <si>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</si>
  <si>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</si>
  <si>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</si>
  <si>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</si>
  <si>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</si>
  <si>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</si>
  <si>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</si>
  <si>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</si>
  <si>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</si>
  <si>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</si>
  <si>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</si>
  <si>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</si>
  <si>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</si>
  <si>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</si>
  <si>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</si>
  <si>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</si>
  <si>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</si>
  <si>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</si>
  <si>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</si>
  <si>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</si>
  <si>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</si>
  <si>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</si>
  <si>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</si>
  <si>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</si>
  <si>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</si>
  <si>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</si>
  <si>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</si>
  <si>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</si>
  <si>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</si>
  <si>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</si>
  <si>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</si>
  <si>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</si>
  <si>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</si>
  <si>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</si>
  <si>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</si>
  <si>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</si>
  <si>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</si>
  <si>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</si>
  <si>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</si>
  <si>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</si>
  <si>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</si>
  <si>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</si>
  <si>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</si>
  <si>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</si>
  <si>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</si>
  <si>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</si>
  <si>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</si>
  <si>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</si>
  <si>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</si>
  <si>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</si>
  <si>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</si>
  <si>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</si>
  <si>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</si>
  <si>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</si>
  <si>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</si>
  <si>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</si>
  <si>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</si>
  <si>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</si>
  <si>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</si>
  <si>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</si>
  <si>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</si>
  <si>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</si>
  <si>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</si>
  <si>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</si>
  <si>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</si>
  <si>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</si>
  <si>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</si>
  <si>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</si>
  <si>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</si>
  <si>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</si>
  <si>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</si>
  <si>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</si>
  <si>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</si>
  <si>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</si>
  <si>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</si>
  <si>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</si>
  <si>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</si>
  <si>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</si>
  <si>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</si>
  <si>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</si>
  <si>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</si>
  <si>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</si>
  <si>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</si>
  <si>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</si>
  <si>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</si>
  <si>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</si>
  <si>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</si>
  <si>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</si>
  <si>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</si>
  <si>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</si>
  <si>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</si>
  <si>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</si>
  <si>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</si>
  <si>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</si>
  <si>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</si>
  <si>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</si>
  <si>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</si>
  <si>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</si>
  <si>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</si>
  <si>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</si>
  <si>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</si>
  <si>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</si>
  <si>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</si>
  <si>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</si>
  <si>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</si>
  <si>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</si>
  <si>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</si>
  <si>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</si>
  <si>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</si>
  <si>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</si>
  <si>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</si>
  <si>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</si>
  <si>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</si>
  <si>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</si>
  <si>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</si>
  <si>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</si>
  <si>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</si>
  <si>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</si>
  <si>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</si>
  <si>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</si>
  <si>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</si>
  <si>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</si>
  <si>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</si>
  <si>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</si>
  <si>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</si>
  <si>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</si>
  <si>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</si>
  <si>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</si>
  <si>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</si>
  <si>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</si>
  <si>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</si>
  <si>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</si>
  <si>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</si>
  <si>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</si>
  <si>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</si>
  <si>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</si>
  <si>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</si>
  <si>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</si>
  <si>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</si>
  <si>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</si>
  <si>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</si>
  <si>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</si>
  <si>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</si>
  <si>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</si>
  <si>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</si>
  <si>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</si>
  <si>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</si>
  <si>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</si>
  <si>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</si>
  <si>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</si>
  <si>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</si>
  <si>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</si>
  <si>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</si>
  <si>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</si>
  <si>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</si>
  <si>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</si>
  <si>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</si>
  <si>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</si>
  <si>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</si>
  <si>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</si>
  <si>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</si>
  <si>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</si>
  <si>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</si>
  <si>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</si>
  <si>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</si>
  <si>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</si>
  <si>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</si>
  <si>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</si>
  <si>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</si>
  <si>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</si>
  <si>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</si>
  <si>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</si>
  <si>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</si>
  <si>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</si>
  <si>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</si>
  <si>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</si>
  <si>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</si>
  <si>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</si>
  <si>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</si>
  <si>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</si>
  <si>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</si>
  <si>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</si>
  <si>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</si>
  <si>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</si>
  <si>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</si>
  <si>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</si>
  <si>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</si>
  <si>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</si>
  <si>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</si>
  <si>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</si>
  <si>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</si>
  <si>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</si>
  <si>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</si>
  <si>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</si>
  <si>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</si>
  <si>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</si>
  <si>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</si>
  <si>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</si>
  <si>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</si>
  <si>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</si>
  <si>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</si>
  <si>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</si>
  <si>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</si>
  <si>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</si>
  <si>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</si>
  <si>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</si>
  <si>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</si>
  <si>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</si>
  <si>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</si>
  <si>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</si>
  <si>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</si>
  <si>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</si>
  <si>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</si>
  <si>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</si>
  <si>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</si>
  <si>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</si>
  <si>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</si>
  <si>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</si>
  <si>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</si>
  <si>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</si>
  <si>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</si>
  <si>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</si>
  <si>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</si>
  <si>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</si>
  <si>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</si>
  <si>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</si>
  <si>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</si>
  <si>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</si>
  <si>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</si>
  <si>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</si>
  <si>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</si>
  <si>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</si>
  <si>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</si>
  <si>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</si>
  <si>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</si>
  <si>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</si>
  <si>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</si>
  <si>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</si>
  <si>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</si>
  <si>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</si>
  <si>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</si>
  <si>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</si>
  <si>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</si>
  <si>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</si>
  <si>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</si>
  <si>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</si>
  <si>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</si>
  <si>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</si>
  <si>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</si>
  <si>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</si>
  <si>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</si>
  <si>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</si>
  <si>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</si>
  <si>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</si>
  <si>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</si>
  <si>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</si>
  <si>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</si>
  <si>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</si>
  <si>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</si>
  <si>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</si>
  <si>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</si>
  <si>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</si>
  <si>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</si>
  <si>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</si>
  <si>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</si>
  <si>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</si>
  <si>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</si>
  <si>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</si>
  <si>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</si>
  <si>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</si>
  <si>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</si>
  <si>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</si>
  <si>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</si>
  <si>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</si>
  <si>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</si>
  <si>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</si>
  <si>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</si>
  <si>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</si>
  <si>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</si>
  <si>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</si>
  <si>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</si>
  <si>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</si>
  <si>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</si>
  <si>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</si>
  <si>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</si>
  <si>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</si>
  <si>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</si>
  <si>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</si>
  <si>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</si>
  <si>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</si>
  <si>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</si>
  <si>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</si>
  <si>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</si>
  <si>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</si>
  <si>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</si>
  <si>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</si>
  <si>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</si>
  <si>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</si>
  <si>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</si>
  <si>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</si>
  <si>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</si>
  <si>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</si>
  <si>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</si>
  <si>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</si>
  <si>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</si>
  <si>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</si>
  <si>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</si>
  <si>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</si>
  <si>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</si>
  <si>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</si>
  <si>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</si>
  <si>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</si>
  <si>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</si>
  <si>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</si>
  <si>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</si>
  <si>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</si>
  <si>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</si>
  <si>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</si>
  <si>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</si>
  <si>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</si>
  <si>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</si>
  <si>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</si>
  <si>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</si>
  <si>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</si>
  <si>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</si>
  <si>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</si>
  <si>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</si>
  <si>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</si>
  <si>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</si>
  <si>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</si>
  <si>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</si>
  <si>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</si>
  <si>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</si>
  <si>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</si>
  <si>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</si>
  <si>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</si>
  <si>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</si>
  <si>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</si>
  <si>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</si>
  <si>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</si>
  <si>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</si>
  <si>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</si>
  <si>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</si>
  <si>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</si>
  <si>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</si>
  <si>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</si>
  <si>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</si>
  <si>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</si>
  <si>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</si>
  <si>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</si>
  <si>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</si>
  <si>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</si>
  <si>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</si>
  <si>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</si>
  <si>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</si>
  <si>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</si>
  <si>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</si>
  <si>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</si>
  <si>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</si>
  <si>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</si>
  <si>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</si>
  <si>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</si>
  <si>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</si>
  <si>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</si>
  <si>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</si>
  <si>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</si>
  <si>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</si>
  <si>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</si>
  <si>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</si>
  <si>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</si>
  <si>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</si>
  <si>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</si>
  <si>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</si>
  <si>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</si>
  <si>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</si>
  <si>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</si>
  <si>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</si>
  <si>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</si>
  <si>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</si>
  <si>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</si>
  <si>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</si>
  <si>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</si>
  <si>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</si>
  <si>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</si>
  <si>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</si>
  <si>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</si>
  <si>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</si>
  <si>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</si>
  <si>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</si>
  <si>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</si>
  <si>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</si>
  <si>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</si>
  <si>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</si>
  <si>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</si>
  <si>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</si>
  <si>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</si>
  <si>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</si>
  <si>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</si>
  <si>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</si>
  <si>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</si>
  <si>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</si>
  <si>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</si>
  <si>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</si>
  <si>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</si>
  <si>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</si>
  <si>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</si>
  <si>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</si>
  <si>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</si>
  <si>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</si>
  <si>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</si>
  <si>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</si>
  <si>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</si>
  <si>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</si>
  <si>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</si>
  <si>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</si>
  <si>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</si>
  <si>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</si>
  <si>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</si>
  <si>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</si>
  <si>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</si>
  <si>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</si>
  <si>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</si>
  <si>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</si>
  <si>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</si>
  <si>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</si>
  <si>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</si>
  <si>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</si>
  <si>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</si>
  <si>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</si>
  <si>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</si>
  <si>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</si>
  <si>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</si>
  <si>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</si>
  <si>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</si>
  <si>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</si>
  <si>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</si>
  <si>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</si>
  <si>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</si>
  <si>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</si>
  <si>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</si>
  <si>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</si>
  <si>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</si>
  <si>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</si>
  <si>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</si>
  <si>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</si>
  <si>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</si>
  <si>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</si>
  <si>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</si>
  <si>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</si>
  <si>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</si>
  <si>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</si>
  <si>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</si>
  <si>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</si>
  <si>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</si>
  <si>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</si>
  <si>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</si>
  <si>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</si>
  <si>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</si>
  <si>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</si>
  <si>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</si>
  <si>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</si>
  <si>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</si>
  <si>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</si>
  <si>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</si>
  <si>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</si>
  <si>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</si>
  <si>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</si>
  <si>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</si>
  <si>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</si>
  <si>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</si>
  <si>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</si>
  <si>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</si>
  <si>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</si>
  <si>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</si>
  <si>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</si>
  <si>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</si>
  <si>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</si>
  <si>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</si>
  <si>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</si>
  <si>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</si>
  <si>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</si>
  <si>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</si>
  <si>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</si>
  <si>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</si>
  <si>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</si>
  <si>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</si>
  <si>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</si>
  <si>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</si>
  <si>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</si>
  <si>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</si>
  <si>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</si>
  <si>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</si>
  <si>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</si>
  <si>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</si>
  <si>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</si>
  <si>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</si>
  <si>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</si>
  <si>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</si>
  <si>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</si>
  <si>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</si>
  <si>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</si>
  <si>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</si>
  <si>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</si>
  <si>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</si>
  <si>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</si>
  <si>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</si>
  <si>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</si>
  <si>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</si>
  <si>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</si>
  <si>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</si>
  <si>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</si>
  <si>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</si>
  <si>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</si>
  <si>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</si>
  <si>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</si>
  <si>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</si>
  <si>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</si>
  <si>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</si>
  <si>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</si>
  <si>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</si>
  <si>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</si>
  <si>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</si>
  <si>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</si>
  <si>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</si>
  <si>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</si>
  <si>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</si>
  <si>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</si>
  <si>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</si>
  <si>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</si>
  <si>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</si>
  <si>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</si>
  <si>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</si>
  <si>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</si>
  <si>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</si>
  <si>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</si>
  <si>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</si>
  <si>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</si>
  <si>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</si>
  <si>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</si>
  <si>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</si>
  <si>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</si>
  <si>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</si>
  <si>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</si>
  <si>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</si>
  <si>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</si>
  <si>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</si>
  <si>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</si>
  <si>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</si>
  <si>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</si>
  <si>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</si>
  <si>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</si>
  <si>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</si>
  <si>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</si>
  <si>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</si>
  <si>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</si>
  <si>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</si>
  <si>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</si>
  <si>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</si>
  <si>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</si>
  <si>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</si>
  <si>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</si>
  <si>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</si>
  <si>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</si>
  <si>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</si>
  <si>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</si>
  <si>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</si>
  <si>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</si>
  <si>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</si>
  <si>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</si>
  <si>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</si>
  <si>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</si>
  <si>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</si>
  <si>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</si>
  <si>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</si>
  <si>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</si>
  <si>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</si>
  <si>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</si>
  <si>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</si>
  <si>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</si>
  <si>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</si>
  <si>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</si>
  <si>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</si>
  <si>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</si>
  <si>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</si>
  <si>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</si>
  <si>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</si>
  <si>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</si>
  <si>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</si>
  <si>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</si>
  <si>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</si>
  <si>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</si>
  <si>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</si>
  <si>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</si>
  <si>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</si>
  <si>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</si>
  <si>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</si>
  <si>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</si>
  <si>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</si>
  <si>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</si>
  <si>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</si>
  <si>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</si>
  <si>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</si>
  <si>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</si>
  <si>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</si>
  <si>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</si>
  <si>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</si>
  <si>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</si>
  <si>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</si>
  <si>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</si>
  <si>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</si>
  <si>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</si>
  <si>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</si>
  <si>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</si>
  <si>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</si>
  <si>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</si>
  <si>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</si>
  <si>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</si>
  <si>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</si>
  <si>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</si>
  <si>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</si>
  <si>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</si>
  <si>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</si>
  <si>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</si>
  <si>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</si>
  <si>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</si>
  <si>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</si>
  <si>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</si>
  <si>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</si>
  <si>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</si>
  <si>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</si>
  <si>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</si>
  <si>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</si>
  <si>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</si>
  <si>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</si>
  <si>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</si>
  <si>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</si>
  <si>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</si>
  <si>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</si>
  <si>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</si>
  <si>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</si>
  <si>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</si>
  <si>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</si>
  <si>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</si>
  <si>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</si>
  <si>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</si>
  <si>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</si>
  <si>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</si>
  <si>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</si>
  <si>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</si>
  <si>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</si>
  <si>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</si>
  <si>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</si>
  <si>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</si>
  <si>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</si>
  <si>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</si>
  <si>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</si>
  <si>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</si>
  <si>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</si>
  <si>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</si>
  <si>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</si>
  <si>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</si>
  <si>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</si>
  <si>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</si>
  <si>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</si>
  <si>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</si>
  <si>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</si>
  <si>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</si>
  <si>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</si>
  <si>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</si>
  <si>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</si>
  <si>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</si>
  <si>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</si>
  <si>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</si>
  <si>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</si>
  <si>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</si>
  <si>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</si>
  <si>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</si>
  <si>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</si>
  <si>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</si>
  <si>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</si>
  <si>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</si>
  <si>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</si>
  <si>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</si>
  <si>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</si>
  <si>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</si>
  <si>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</si>
  <si>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</si>
  <si>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</si>
  <si>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</si>
  <si>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</si>
  <si>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</si>
  <si>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</si>
  <si>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</si>
  <si>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</si>
  <si>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</si>
  <si>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</si>
  <si>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</si>
  <si>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</si>
  <si>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</si>
  <si>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</si>
  <si>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</si>
  <si>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</si>
  <si>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</si>
  <si>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</si>
  <si>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</si>
  <si>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</si>
  <si>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</si>
  <si>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</si>
  <si>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</si>
  <si>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</si>
  <si>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</si>
  <si>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</si>
  <si>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</si>
  <si>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</si>
  <si>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</si>
  <si>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</si>
  <si>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</si>
  <si>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</si>
  <si>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</si>
  <si>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</si>
  <si>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</si>
  <si>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</si>
  <si>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</si>
  <si>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</si>
  <si>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</si>
  <si>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</si>
  <si>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</si>
  <si>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</si>
  <si>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</si>
  <si>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</si>
  <si>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</si>
  <si>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</si>
  <si>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</si>
  <si>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</si>
  <si>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</si>
  <si>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</si>
  <si>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</si>
  <si>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</si>
  <si>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</si>
  <si>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</si>
  <si>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</si>
  <si>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</si>
  <si>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</si>
  <si>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</si>
  <si>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</si>
  <si>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</si>
  <si>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</si>
  <si>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</si>
  <si>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</si>
  <si>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</si>
  <si>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</si>
  <si>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</si>
  <si>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</si>
  <si>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</si>
  <si>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</si>
  <si>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</si>
  <si>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</si>
  <si>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</si>
  <si>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</si>
  <si>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</si>
  <si>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</si>
  <si>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</si>
  <si>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</si>
  <si>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</si>
  <si>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</si>
  <si>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</si>
  <si>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</si>
  <si>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</si>
  <si>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</si>
  <si>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</si>
  <si>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</si>
  <si>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</si>
  <si>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</si>
  <si>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</si>
  <si>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</si>
  <si>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</si>
  <si>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</si>
  <si>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</si>
  <si>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</si>
  <si>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</si>
  <si>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</si>
  <si>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</si>
  <si>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</si>
  <si>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</si>
  <si>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</si>
  <si>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</si>
  <si>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</si>
  <si>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</si>
  <si>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</si>
  <si>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</si>
  <si>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</si>
  <si>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</si>
  <si>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</si>
  <si>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</si>
  <si>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</si>
  <si>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</si>
  <si>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</si>
  <si>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</si>
  <si>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</si>
  <si>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</si>
  <si>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</si>
  <si>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</si>
  <si>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</si>
  <si>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</si>
  <si>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</si>
  <si>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</si>
  <si>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</si>
  <si>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</si>
  <si>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</si>
  <si>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</si>
  <si>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</si>
  <si>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</si>
  <si>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</si>
  <si>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</si>
  <si>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</si>
  <si>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</si>
  <si>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</si>
  <si>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</si>
  <si>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</si>
  <si>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</si>
  <si>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</si>
  <si>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</si>
  <si>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</si>
  <si>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</si>
  <si>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</si>
  <si>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</si>
  <si>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</si>
  <si>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</si>
  <si>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</si>
  <si>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</si>
  <si>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</si>
  <si>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</si>
  <si>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</si>
  <si>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</si>
  <si>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</si>
  <si>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</si>
  <si>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</si>
  <si>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</si>
  <si>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</si>
  <si>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</si>
  <si>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</si>
  <si>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</si>
  <si>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</si>
  <si>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</si>
  <si>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</si>
  <si>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</si>
  <si>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</si>
  <si>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</si>
  <si>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</si>
  <si>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</si>
  <si>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</si>
  <si>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</si>
  <si>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</si>
  <si>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</si>
  <si>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</si>
  <si>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</si>
  <si>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</si>
  <si>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</si>
  <si>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</si>
  <si>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</si>
  <si>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</si>
  <si>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</si>
  <si>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</si>
  <si>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</si>
  <si>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</si>
  <si>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</si>
  <si>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</si>
  <si>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</si>
  <si>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</si>
  <si>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</si>
  <si>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</si>
  <si>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</si>
  <si>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</si>
  <si>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</si>
  <si>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</si>
  <si>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</si>
  <si>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</si>
  <si>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</si>
  <si>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</si>
  <si>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</si>
  <si>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</si>
  <si>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</si>
  <si>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</si>
  <si>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</si>
  <si>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</si>
  <si>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</si>
  <si>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</si>
  <si>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</si>
  <si>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</si>
  <si>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</si>
  <si>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</si>
  <si>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</si>
  <si>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</si>
  <si>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</si>
  <si>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</si>
  <si>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</si>
  <si>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</si>
  <si>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</si>
  <si>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</si>
  <si>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</si>
  <si>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</si>
  <si>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</si>
  <si>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</si>
  <si>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</si>
  <si>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</si>
  <si>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</si>
  <si>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</si>
  <si>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</si>
  <si>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</si>
  <si>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</si>
  <si>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</si>
  <si>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</si>
  <si>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</si>
  <si>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</si>
  <si>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</si>
  <si>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</si>
  <si>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</si>
  <si>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</si>
  <si>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</si>
  <si>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</si>
  <si>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</si>
  <si>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</si>
  <si>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</si>
  <si>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</si>
  <si>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</si>
  <si>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</si>
  <si>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</si>
  <si>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</si>
  <si>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</si>
  <si>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</si>
  <si>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</si>
  <si>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</si>
  <si>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</si>
  <si>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</si>
  <si>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</si>
  <si>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</si>
  <si>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</si>
  <si>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</si>
  <si>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</si>
  <si>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</si>
  <si>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</si>
  <si>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</si>
  <si>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</si>
  <si>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</si>
  <si>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</si>
  <si>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</si>
  <si>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</si>
  <si>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</si>
  <si>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</si>
  <si>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</si>
  <si>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</si>
  <si>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</si>
  <si>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</si>
  <si>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</si>
  <si>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</si>
  <si>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</si>
  <si>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</si>
  <si>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</si>
  <si>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</si>
  <si>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</si>
  <si>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</si>
  <si>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</si>
  <si>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</si>
  <si>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</si>
  <si>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</si>
  <si>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</si>
  <si>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</si>
  <si>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</si>
  <si>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</si>
  <si>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</si>
  <si>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</si>
  <si>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</si>
  <si>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</si>
  <si>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</si>
  <si>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</si>
  <si>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</si>
  <si>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</si>
  <si>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</si>
  <si>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</si>
  <si>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</si>
  <si>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</si>
  <si>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</si>
  <si>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</si>
  <si>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</si>
  <si>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</si>
  <si>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</si>
  <si>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</si>
  <si>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</si>
  <si>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</si>
  <si>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</si>
  <si>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</si>
  <si>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</si>
  <si>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</si>
  <si>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</si>
  <si>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</si>
  <si>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</si>
  <si>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</si>
  <si>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</si>
  <si>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</si>
  <si>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</si>
  <si>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</si>
  <si>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</si>
  <si>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</si>
  <si>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</si>
  <si>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</si>
  <si>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</si>
  <si>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</si>
  <si>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</si>
  <si>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</si>
  <si>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</si>
  <si>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</si>
  <si>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</si>
  <si>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</si>
  <si>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</si>
  <si>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</si>
  <si>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</si>
  <si>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</si>
  <si>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</si>
  <si>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</si>
  <si>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</si>
  <si>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</si>
  <si>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</si>
  <si>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</si>
  <si>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</si>
  <si>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</si>
  <si>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</si>
  <si>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</si>
  <si>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</si>
  <si>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</si>
  <si>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</si>
  <si>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</si>
  <si>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</si>
  <si>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</si>
  <si>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</si>
  <si>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</si>
  <si>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</si>
  <si>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</si>
  <si>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</si>
  <si>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</si>
  <si>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</si>
  <si>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</si>
  <si>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</si>
  <si>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</si>
  <si>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</si>
  <si>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</si>
  <si>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</si>
  <si>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</si>
  <si>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</si>
  <si>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</si>
  <si>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</si>
  <si>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</si>
  <si>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</si>
  <si>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</si>
  <si>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</si>
  <si>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</si>
  <si>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</si>
  <si>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</si>
  <si>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</si>
  <si>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</si>
  <si>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</si>
  <si>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</si>
  <si>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</si>
  <si>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</si>
  <si>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</si>
  <si>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</si>
  <si>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</si>
  <si>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</si>
  <si>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</si>
  <si>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</si>
  <si>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</si>
  <si>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</si>
  <si>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</si>
  <si>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</si>
  <si>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</si>
  <si>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</si>
  <si>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</si>
  <si>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</si>
  <si>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</si>
  <si>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</si>
  <si>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</si>
  <si>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</si>
  <si>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</si>
  <si>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</si>
  <si>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</si>
  <si>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</si>
  <si>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</si>
  <si>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</si>
  <si>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</si>
  <si>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</si>
  <si>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</si>
  <si>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</si>
  <si>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</si>
  <si>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</si>
  <si>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</si>
  <si>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</si>
  <si>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</si>
  <si>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</si>
  <si>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</si>
  <si>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</si>
  <si>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</si>
  <si>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</si>
  <si>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</si>
  <si>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</si>
  <si>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</si>
  <si>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</si>
  <si>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</si>
  <si>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</si>
  <si>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</si>
  <si>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</si>
  <si>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</si>
  <si>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</si>
  <si>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</si>
  <si>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</si>
  <si>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</si>
  <si>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</si>
  <si>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</si>
  <si>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</si>
  <si>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</si>
  <si>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</si>
  <si>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</si>
  <si>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</si>
  <si>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</si>
  <si>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</si>
  <si>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</si>
  <si>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</si>
  <si>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</si>
  <si>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</si>
  <si>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</si>
  <si>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</si>
  <si>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</si>
  <si>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</si>
  <si>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</si>
  <si>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</si>
  <si>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</si>
  <si>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</si>
  <si>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</si>
  <si>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</si>
  <si>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</si>
  <si>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</si>
  <si>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</si>
  <si>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</si>
  <si>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</si>
  <si>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</si>
  <si>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</si>
  <si>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</si>
  <si>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</si>
  <si>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</si>
  <si>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</si>
  <si>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</si>
  <si>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</si>
  <si>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</si>
  <si>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</si>
  <si>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</si>
  <si>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</si>
  <si>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</si>
  <si>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</si>
  <si>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</si>
  <si>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</si>
  <si>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</si>
  <si>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</si>
  <si>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</si>
  <si>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</si>
  <si>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</si>
  <si>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</si>
  <si>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</si>
  <si>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</si>
  <si>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</si>
  <si>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</si>
  <si>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</si>
  <si>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</si>
  <si>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</si>
  <si>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</si>
  <si>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</si>
  <si>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</si>
  <si>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</si>
  <si>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</si>
  <si>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</si>
  <si>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</si>
  <si>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</si>
  <si>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</si>
  <si>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</si>
  <si>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</si>
  <si>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</si>
  <si>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</si>
  <si>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</si>
  <si>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</si>
  <si>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</si>
  <si>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</si>
  <si>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</si>
  <si>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</si>
  <si>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</si>
  <si>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</si>
  <si>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</si>
  <si>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</si>
  <si>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</si>
  <si>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</si>
  <si>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</si>
  <si>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</si>
  <si>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</si>
  <si>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</si>
  <si>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</si>
  <si>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</si>
  <si>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</si>
  <si>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</si>
  <si>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</si>
  <si>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</si>
  <si>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</si>
  <si>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</si>
  <si>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</si>
  <si>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</si>
  <si>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</si>
  <si>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</si>
  <si>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</si>
  <si>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</si>
  <si>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</si>
  <si>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</si>
  <si>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</si>
  <si>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</si>
  <si>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</si>
  <si>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</si>
  <si>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</si>
  <si>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</si>
  <si>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</si>
  <si>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</si>
  <si>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</si>
  <si>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</si>
  <si>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</si>
  <si>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</si>
  <si>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</si>
  <si>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</si>
  <si>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</si>
  <si>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</si>
  <si>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</si>
  <si>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</si>
  <si>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</si>
  <si>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</si>
  <si>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</si>
  <si>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</si>
  <si>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</si>
  <si>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</si>
  <si>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</si>
  <si>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</si>
  <si>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</si>
  <si>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</si>
  <si>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</si>
  <si>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</si>
  <si>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</si>
  <si>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</si>
  <si>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</si>
  <si>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</si>
  <si>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</si>
  <si>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</si>
  <si>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</si>
  <si>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</si>
  <si>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</si>
  <si>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</si>
  <si>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</si>
  <si>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</si>
  <si>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</si>
  <si>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</si>
  <si>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</si>
  <si>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</si>
  <si>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</si>
  <si>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</si>
  <si>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</si>
  <si>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</si>
  <si>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</si>
  <si>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</si>
  <si>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</si>
  <si>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</si>
  <si>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</si>
  <si>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</si>
  <si>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</si>
  <si>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</si>
  <si>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</si>
  <si>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</si>
  <si>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</si>
  <si>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</si>
  <si>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</si>
  <si>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</si>
  <si>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</si>
  <si>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</si>
  <si>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</si>
  <si>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</si>
  <si>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</si>
  <si>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</si>
  <si>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</si>
  <si>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</si>
  <si>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</si>
  <si>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</si>
  <si>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</si>
  <si>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</si>
  <si>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</si>
  <si>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</si>
  <si>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</si>
  <si>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</si>
  <si>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</si>
  <si>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</si>
  <si>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</si>
  <si>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</si>
  <si>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</si>
  <si>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</si>
  <si>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</si>
  <si>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</si>
  <si>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</si>
  <si>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</si>
  <si>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</si>
  <si>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</si>
  <si>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</si>
  <si>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</si>
  <si>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</si>
  <si>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</si>
  <si>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</si>
  <si>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</si>
  <si>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</si>
  <si>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</si>
  <si>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</si>
  <si>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</si>
  <si>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</si>
  <si>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</si>
  <si>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</si>
  <si>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</si>
  <si>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</si>
  <si>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</si>
  <si>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</si>
  <si>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</si>
  <si>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</si>
  <si>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</si>
  <si>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</si>
  <si>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</si>
  <si>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</si>
  <si>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</si>
  <si>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</si>
  <si>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</si>
  <si>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</si>
  <si>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</si>
  <si>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</si>
  <si>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</si>
  <si>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</si>
  <si>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</si>
  <si>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</si>
  <si>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</si>
  <si>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</si>
  <si>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</si>
  <si>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</si>
  <si>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</si>
  <si>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</si>
  <si>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</si>
  <si>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</si>
  <si>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</si>
  <si>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</si>
  <si>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</si>
  <si>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</si>
  <si>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</si>
  <si>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</si>
  <si>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</si>
  <si>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</si>
  <si>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</si>
  <si>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</si>
  <si>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</si>
  <si>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</si>
  <si>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</si>
  <si>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</si>
  <si>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</si>
  <si>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</si>
  <si>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</si>
  <si>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</si>
  <si>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</si>
  <si>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</si>
  <si>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</si>
  <si>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</si>
  <si>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</si>
  <si>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</si>
  <si>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</si>
  <si>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</si>
  <si>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</si>
  <si>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</si>
  <si>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</si>
  <si>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</si>
  <si>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</si>
  <si>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</si>
  <si>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</si>
  <si>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</si>
  <si>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</si>
  <si>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</si>
  <si>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</si>
  <si>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</si>
  <si>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</si>
  <si>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</si>
  <si>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</si>
  <si>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</si>
  <si>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</si>
  <si>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</si>
  <si>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</si>
  <si>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</si>
  <si>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</si>
  <si>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</si>
  <si>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</si>
  <si>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</si>
  <si>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</si>
  <si>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</si>
  <si>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</si>
  <si>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</si>
  <si>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</si>
  <si>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</si>
  <si>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</si>
  <si>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</si>
  <si>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</si>
  <si>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</si>
  <si>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</si>
  <si>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</si>
  <si>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</si>
  <si>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</si>
  <si>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</si>
  <si>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</si>
  <si>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</si>
  <si>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</si>
  <si>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</si>
  <si>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</si>
  <si>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</si>
  <si>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</si>
  <si>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</si>
  <si>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</si>
  <si>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</si>
  <si>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</si>
  <si>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</si>
  <si>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</si>
  <si>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</si>
  <si>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</si>
  <si>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</si>
  <si>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</si>
  <si>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</si>
  <si>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</si>
  <si>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</si>
  <si>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</si>
  <si>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</si>
  <si>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</si>
  <si>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</si>
  <si>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</si>
  <si>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</si>
  <si>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</si>
  <si>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</si>
  <si>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</si>
  <si>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</si>
  <si>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</si>
  <si>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</si>
  <si>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</si>
  <si>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</si>
  <si>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</si>
  <si>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</si>
  <si>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</si>
  <si>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</si>
  <si>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</si>
  <si>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</si>
  <si>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</si>
  <si>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</si>
  <si>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</si>
  <si>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</si>
  <si>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</si>
  <si>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</si>
  <si>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</si>
  <si>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</si>
  <si>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</si>
  <si>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</si>
  <si>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</si>
  <si>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</si>
  <si>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</si>
  <si>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</si>
  <si>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</si>
  <si>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</si>
  <si>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</si>
  <si>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</si>
  <si>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</si>
  <si>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</si>
  <si>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</si>
  <si>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</si>
  <si>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</si>
  <si>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</si>
  <si>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</si>
  <si>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</si>
  <si>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</si>
  <si>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</si>
  <si>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</si>
  <si>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</si>
  <si>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</si>
  <si>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</si>
  <si>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</si>
  <si>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</si>
  <si>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</si>
  <si>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</si>
  <si>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</si>
  <si>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</si>
  <si>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</si>
  <si>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</si>
  <si>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</si>
  <si>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</si>
  <si>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</si>
  <si>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</si>
  <si>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</si>
  <si>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</si>
  <si>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</si>
  <si>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</si>
  <si>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</si>
  <si>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</si>
  <si>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</si>
  <si>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</si>
  <si>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</si>
  <si>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</si>
  <si>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</si>
  <si>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</si>
  <si>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</si>
  <si>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</si>
  <si>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</si>
  <si>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</si>
  <si>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</si>
  <si>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</si>
  <si>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</si>
  <si>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</si>
  <si>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</si>
  <si>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</si>
  <si>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</si>
  <si>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</si>
  <si>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</si>
  <si>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</si>
  <si>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</si>
  <si>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</si>
  <si>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</si>
  <si>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</si>
  <si>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</si>
  <si>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</si>
  <si>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</si>
  <si>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</si>
  <si>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</si>
  <si>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</si>
  <si>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</si>
  <si>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</si>
  <si>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</si>
  <si>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</si>
  <si>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</si>
  <si>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</si>
  <si>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</si>
  <si>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</si>
  <si>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</si>
  <si>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</si>
  <si>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</si>
  <si>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</si>
  <si>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</si>
  <si>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</si>
  <si>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</si>
  <si>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</si>
  <si>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</si>
  <si>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</si>
  <si>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</si>
  <si>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</si>
  <si>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</si>
  <si>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</si>
  <si>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</si>
  <si>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</si>
  <si>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</si>
  <si>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</si>
  <si>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</si>
  <si>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</si>
  <si>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</si>
  <si>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</si>
  <si>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</si>
  <si>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</si>
  <si>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</si>
  <si>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</si>
  <si>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</si>
  <si>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</si>
  <si>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</si>
  <si>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</si>
  <si>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</si>
  <si>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</si>
  <si>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</si>
  <si>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</si>
  <si>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</si>
  <si>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</si>
  <si>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</si>
  <si>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</si>
  <si>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</si>
  <si>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</si>
  <si>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</si>
  <si>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</si>
  <si>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</si>
  <si>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</si>
  <si>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</si>
  <si>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</si>
  <si>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</si>
  <si>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</si>
  <si>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</si>
  <si>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</si>
  <si>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</si>
  <si>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</si>
  <si>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</si>
  <si>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</si>
  <si>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</si>
  <si>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</si>
  <si>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</si>
  <si>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</si>
  <si>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</si>
  <si>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</si>
  <si>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</si>
  <si>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</si>
  <si>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</si>
  <si>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</si>
  <si>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</si>
  <si>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</si>
  <si>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</si>
  <si>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</si>
  <si>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</si>
  <si>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</si>
  <si>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</si>
  <si>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</si>
  <si>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</si>
  <si>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</si>
  <si>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</si>
  <si>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</si>
  <si>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</si>
  <si>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</si>
  <si>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</si>
  <si>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</si>
  <si>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</si>
  <si>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</si>
  <si>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</si>
  <si>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</si>
  <si>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</si>
  <si>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</si>
  <si>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</si>
  <si>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</si>
  <si>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</si>
  <si>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</si>
  <si>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</si>
  <si>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</si>
  <si>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</si>
  <si>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</si>
  <si>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</si>
  <si>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</si>
  <si>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</si>
  <si>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</si>
  <si>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</si>
  <si>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</si>
  <si>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</si>
  <si>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</si>
  <si>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</si>
  <si>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</si>
  <si>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</si>
  <si>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</si>
  <si>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</si>
  <si>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</si>
  <si>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</si>
  <si>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</si>
  <si>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</si>
  <si>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</si>
  <si>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</si>
  <si>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</si>
  <si>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</si>
  <si>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</si>
  <si>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</si>
  <si>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</si>
  <si>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</si>
  <si>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</si>
  <si>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</si>
  <si>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</si>
  <si>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</si>
  <si>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</si>
  <si>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</si>
  <si>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</si>
  <si>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</si>
  <si>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</si>
  <si>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</si>
  <si>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</si>
  <si>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</si>
  <si>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</si>
  <si>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</si>
  <si>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</si>
  <si>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</si>
  <si>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</si>
  <si>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</si>
  <si>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</si>
  <si>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</si>
  <si>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</si>
  <si>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</si>
  <si>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</si>
  <si>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</si>
  <si>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</si>
  <si>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</si>
  <si>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</si>
  <si>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</si>
  <si>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</si>
  <si>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</si>
  <si>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</si>
  <si>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</si>
  <si>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</si>
  <si>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</si>
  <si>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</si>
  <si>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</si>
  <si>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</si>
  <si>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</si>
  <si>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</si>
  <si>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</si>
  <si>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</si>
  <si>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</si>
  <si>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</si>
  <si>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</si>
  <si>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</si>
  <si>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</si>
  <si>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</si>
  <si>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</si>
  <si>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</si>
  <si>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</si>
  <si>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</si>
  <si>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</si>
  <si>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</si>
  <si>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</si>
  <si>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</si>
  <si>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</si>
  <si>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</si>
  <si>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</si>
  <si>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</si>
  <si>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</si>
  <si>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</si>
  <si>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</si>
  <si>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</si>
  <si>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</si>
  <si>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</si>
  <si>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</si>
  <si>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</si>
  <si>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</si>
  <si>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</si>
  <si>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</si>
  <si>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</si>
  <si>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</si>
  <si>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</si>
  <si>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</si>
  <si>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</si>
  <si>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</si>
  <si>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</si>
  <si>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</si>
  <si>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</si>
  <si>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</si>
  <si>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</si>
  <si>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</si>
  <si>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</si>
  <si>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</si>
  <si>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</si>
  <si>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</si>
  <si>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</si>
  <si>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</si>
  <si>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</si>
  <si>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</si>
  <si>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</si>
  <si>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</si>
  <si>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</si>
  <si>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</si>
  <si>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</si>
  <si>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</si>
  <si>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</si>
  <si>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</si>
  <si>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</si>
  <si>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</si>
  <si>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</si>
  <si>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</si>
  <si>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</si>
  <si>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</si>
  <si>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</si>
  <si>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</si>
  <si>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</si>
  <si>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</si>
  <si>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</si>
  <si>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</si>
  <si>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</si>
  <si>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</si>
  <si>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</si>
  <si>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</si>
  <si>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</si>
  <si>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</si>
  <si>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</si>
  <si>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</si>
  <si>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</si>
  <si>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</si>
  <si>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</si>
  <si>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</si>
  <si>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</si>
  <si>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</si>
  <si>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</si>
  <si>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</si>
  <si>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</si>
  <si>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</si>
  <si>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</si>
  <si>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</si>
  <si>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</si>
  <si>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</si>
  <si>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</si>
  <si>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</si>
  <si>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</si>
  <si>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</si>
  <si>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</si>
  <si>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</si>
  <si>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</si>
  <si>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</si>
  <si>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</si>
  <si>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</si>
  <si>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</si>
  <si>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</si>
  <si>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</si>
  <si>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</si>
  <si>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</si>
  <si>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</si>
  <si>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</si>
  <si>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</si>
  <si>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</si>
  <si>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</si>
  <si>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</si>
  <si>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</si>
  <si>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</si>
  <si>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</si>
  <si>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</si>
  <si>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</si>
  <si>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</si>
  <si>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</si>
  <si>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</si>
  <si>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</si>
  <si>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</si>
  <si>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</si>
  <si>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</si>
  <si>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</si>
  <si>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</si>
  <si>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</si>
  <si>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</si>
  <si>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</si>
  <si>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</si>
  <si>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</si>
  <si>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</si>
  <si>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</si>
  <si>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</si>
  <si>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</si>
  <si>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</si>
  <si>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</si>
  <si>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</si>
  <si>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</si>
  <si>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</si>
  <si>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</si>
  <si>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</si>
  <si>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</si>
  <si>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</si>
  <si>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</si>
  <si>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</si>
  <si>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</si>
  <si>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</si>
  <si>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</si>
  <si>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</si>
  <si>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</si>
  <si>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</si>
  <si>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</si>
  <si>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</si>
  <si>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</si>
  <si>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</si>
  <si>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</si>
  <si>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</si>
  <si>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</si>
  <si>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</si>
  <si>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</si>
  <si>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</si>
  <si>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</si>
  <si>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</si>
  <si>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</si>
  <si>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</si>
  <si>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</si>
  <si>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</si>
  <si>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</si>
  <si>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</si>
  <si>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</si>
  <si>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</si>
  <si>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</si>
  <si>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</si>
  <si>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</si>
  <si>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</si>
  <si>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</si>
  <si>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</si>
  <si>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</si>
  <si>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</si>
  <si>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</si>
  <si>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</si>
  <si>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</si>
  <si>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</si>
  <si>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</si>
  <si>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</si>
  <si>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</si>
  <si>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</si>
  <si>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</si>
  <si>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</si>
  <si>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</si>
  <si>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</si>
  <si>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</si>
  <si>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</si>
  <si>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</si>
  <si>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</si>
  <si>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</si>
  <si>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</si>
  <si>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</si>
  <si>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</si>
  <si>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</si>
  <si>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</si>
  <si>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</si>
  <si>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</si>
  <si>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</si>
  <si>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</si>
  <si>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</si>
  <si>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</si>
  <si>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</si>
  <si>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</si>
  <si>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</si>
  <si>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</si>
  <si>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</si>
  <si>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</si>
  <si>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</si>
  <si>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</si>
  <si>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</si>
  <si>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</si>
  <si>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</si>
  <si>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</si>
  <si>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</si>
  <si>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</si>
  <si>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</si>
  <si>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</si>
  <si>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</si>
  <si>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</si>
  <si>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</si>
  <si>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</si>
  <si>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</si>
  <si>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</si>
  <si>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</si>
  <si>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</si>
  <si>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</si>
  <si>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</si>
  <si>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</si>
  <si>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</si>
  <si>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</si>
  <si>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</si>
  <si>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</si>
  <si>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</si>
  <si>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</si>
  <si>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</si>
  <si>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</si>
  <si>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</si>
  <si>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</si>
  <si>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</si>
  <si>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</si>
  <si>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</si>
  <si>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</si>
  <si>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</si>
  <si>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</si>
  <si>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</si>
  <si>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</si>
  <si>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</si>
  <si>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</si>
  <si>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</si>
  <si>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</si>
  <si>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</si>
  <si>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</si>
  <si>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</si>
  <si>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</si>
  <si>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</si>
  <si>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</si>
  <si>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</si>
  <si>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</si>
  <si>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</si>
  <si>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</si>
  <si>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</si>
  <si>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</si>
  <si>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</si>
  <si>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</si>
  <si>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</si>
  <si>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</si>
  <si>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</si>
  <si>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</si>
  <si>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</si>
  <si>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</si>
  <si>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</si>
  <si>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</si>
  <si>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</si>
  <si>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</si>
  <si>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</si>
  <si>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</si>
  <si>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</si>
  <si>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</si>
  <si>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</si>
  <si>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</si>
  <si>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</si>
  <si>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</si>
  <si>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</si>
  <si>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</si>
  <si>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</si>
  <si>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</si>
  <si>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</si>
  <si>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</si>
  <si>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</si>
  <si>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</si>
  <si>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</si>
  <si>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</si>
  <si>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</si>
  <si>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</si>
  <si>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</si>
  <si>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</si>
  <si>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</si>
  <si>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</si>
  <si>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</si>
  <si>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</si>
  <si>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</si>
  <si>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</si>
  <si>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</si>
  <si>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</si>
  <si>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</si>
  <si>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</si>
  <si>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</si>
  <si>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</si>
  <si>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</si>
  <si>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</si>
  <si>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</si>
  <si>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</si>
  <si>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</si>
  <si>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</si>
  <si>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</si>
  <si>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</si>
  <si>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</si>
  <si>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</si>
  <si>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</si>
  <si>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</si>
  <si>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</si>
  <si>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</si>
  <si>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</si>
  <si>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</si>
  <si>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</si>
  <si>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</si>
  <si>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</si>
  <si>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</si>
  <si>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</si>
  <si>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</si>
  <si>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</si>
  <si>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</si>
  <si>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</si>
  <si>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</si>
  <si>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</si>
  <si>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</si>
  <si>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</si>
  <si>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</si>
  <si>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</si>
  <si>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</si>
  <si>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</si>
  <si>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</si>
  <si>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</si>
  <si>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</si>
  <si>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</si>
  <si>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</si>
  <si>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</si>
  <si>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</si>
  <si>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</si>
  <si>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</si>
  <si>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</si>
  <si>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</si>
  <si>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</si>
  <si>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</si>
  <si>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</si>
  <si>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</si>
  <si>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</si>
  <si>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</si>
  <si>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</si>
  <si>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</si>
  <si>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</si>
  <si>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</si>
  <si>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</si>
  <si>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</si>
  <si>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</si>
  <si>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</si>
  <si>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</si>
  <si>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</si>
  <si>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</si>
  <si>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</si>
  <si>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</si>
  <si>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</si>
  <si>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</si>
  <si>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</si>
  <si>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</si>
  <si>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</si>
  <si>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</si>
  <si>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</si>
  <si>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</si>
  <si>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</si>
  <si>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</si>
  <si>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</si>
  <si>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</si>
  <si>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</si>
  <si>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</si>
  <si>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</si>
  <si>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</si>
  <si>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</si>
  <si>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</si>
  <si>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</si>
  <si>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</si>
  <si>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</si>
  <si>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</si>
  <si>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</si>
  <si>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</si>
  <si>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</si>
  <si>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</si>
  <si>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</si>
  <si>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</si>
  <si>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</si>
  <si>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</si>
  <si>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</si>
  <si>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</si>
  <si>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</si>
  <si>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</si>
  <si>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</si>
  <si>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</si>
  <si>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</si>
  <si>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</si>
  <si>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</si>
  <si>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</si>
  <si>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</si>
  <si>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</si>
  <si>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</si>
  <si>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</si>
  <si>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</si>
  <si>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</si>
  <si>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</si>
  <si>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</si>
  <si>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</si>
  <si>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</si>
  <si>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</si>
  <si>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</si>
  <si>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</si>
  <si>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</si>
  <si>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</si>
  <si>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</si>
  <si>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</si>
  <si>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</si>
  <si>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</si>
  <si>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</si>
  <si>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</si>
  <si>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</si>
  <si>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</si>
  <si>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</si>
  <si>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</si>
  <si>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</si>
  <si>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</si>
  <si>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</si>
  <si>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</si>
  <si>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</si>
  <si>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</si>
  <si>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</si>
  <si>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</si>
  <si>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</si>
  <si>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</si>
  <si>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</si>
  <si>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</si>
  <si>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</si>
  <si>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</si>
  <si>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</si>
  <si>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</si>
  <si>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</si>
  <si>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</si>
  <si>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</si>
  <si>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</si>
  <si>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</si>
  <si>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</si>
  <si>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</si>
  <si>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</si>
  <si>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</si>
  <si>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</si>
  <si>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</si>
  <si>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</si>
  <si>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</si>
  <si>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</si>
  <si>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</si>
  <si>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</si>
  <si>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</si>
  <si>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</si>
  <si>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</si>
  <si>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</si>
  <si>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</si>
  <si>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</si>
  <si>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</si>
  <si>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</si>
  <si>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</si>
  <si>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</si>
  <si>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</si>
  <si>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</si>
  <si>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</si>
  <si>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</si>
  <si>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</si>
  <si>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</si>
  <si>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</si>
  <si>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</si>
  <si>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</si>
  <si>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</si>
  <si>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</si>
  <si>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</si>
  <si>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</si>
  <si>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</si>
  <si>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</si>
  <si>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</si>
  <si>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</si>
  <si>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</si>
  <si>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</si>
  <si>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</si>
  <si>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</si>
  <si>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</si>
  <si>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</si>
  <si>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</si>
  <si>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</si>
  <si>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</si>
  <si>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</si>
  <si>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</si>
  <si>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</si>
  <si>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</si>
  <si>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</si>
  <si>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</si>
  <si>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</si>
  <si>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</si>
  <si>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</si>
  <si>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</si>
  <si>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</si>
  <si>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</si>
  <si>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</si>
  <si>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</si>
  <si>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</si>
  <si>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</si>
  <si>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</si>
  <si>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</si>
  <si>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</si>
  <si>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</si>
  <si>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</si>
  <si>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</si>
  <si>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</si>
  <si>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</si>
  <si>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</si>
  <si>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</si>
  <si>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</si>
  <si>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</si>
  <si>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</si>
  <si>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</si>
  <si>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</si>
  <si>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</si>
  <si>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</si>
  <si>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</si>
  <si>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</si>
  <si>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</si>
  <si>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</si>
  <si>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</si>
  <si>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</si>
  <si>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</si>
  <si>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</si>
  <si>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</si>
  <si>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</si>
  <si>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</si>
  <si>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</si>
  <si>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</si>
  <si>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</si>
  <si>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</si>
  <si>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</si>
  <si>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</si>
  <si>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</si>
  <si>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</si>
  <si>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</si>
  <si>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</si>
  <si>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</si>
  <si>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</si>
  <si>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</si>
  <si>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</si>
  <si>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</si>
  <si>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</si>
  <si>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</si>
  <si>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</si>
  <si>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</si>
  <si>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</si>
  <si>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</si>
  <si>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</si>
  <si>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</si>
  <si>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</si>
  <si>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</si>
  <si>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</si>
  <si>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</si>
  <si>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</si>
  <si>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</si>
  <si>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</si>
  <si>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</si>
  <si>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</si>
  <si>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</si>
  <si>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</si>
  <si>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</si>
  <si>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</si>
  <si>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</si>
  <si>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</si>
  <si>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</si>
  <si>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</si>
  <si>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</si>
  <si>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</si>
  <si>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</si>
  <si>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</si>
  <si>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</si>
  <si>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</si>
  <si>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</si>
  <si>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</si>
  <si>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</si>
  <si>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</si>
  <si>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</si>
  <si>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</si>
  <si>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</si>
  <si>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</si>
  <si>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</si>
  <si>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</si>
  <si>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</si>
  <si>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</si>
  <si>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</si>
  <si>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</si>
  <si>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</si>
  <si>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</si>
  <si>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</si>
  <si>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</si>
  <si>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</si>
  <si>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</si>
  <si>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</si>
  <si>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</si>
  <si>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</si>
  <si>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</si>
  <si>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</si>
  <si>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</si>
  <si>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</si>
  <si>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</si>
  <si>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</si>
  <si>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</si>
  <si>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</si>
  <si>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</si>
  <si>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</si>
  <si>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</si>
  <si>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</si>
  <si>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</si>
  <si>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</si>
  <si>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</si>
  <si>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</si>
  <si>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</si>
  <si>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</si>
  <si>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</si>
  <si>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</si>
  <si>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</si>
  <si>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</si>
  <si>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</si>
  <si>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</si>
  <si>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</si>
  <si>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</si>
  <si>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</si>
  <si>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</si>
  <si>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</si>
  <si>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</si>
  <si>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</si>
  <si>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</si>
  <si>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</si>
  <si>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</si>
  <si>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</si>
  <si>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</si>
  <si>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</si>
  <si>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</si>
  <si>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</si>
  <si>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</si>
  <si>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</si>
  <si>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</si>
  <si>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</si>
  <si>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</si>
  <si>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</si>
  <si>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</si>
  <si>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</si>
  <si>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</si>
  <si>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</si>
  <si>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</si>
  <si>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</si>
  <si>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</si>
  <si>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</si>
  <si>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</si>
  <si>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</si>
  <si>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</si>
  <si>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</si>
  <si>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</si>
  <si>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</si>
  <si>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</si>
  <si>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</si>
  <si>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</si>
  <si>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</si>
  <si>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</si>
  <si>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</si>
  <si>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</si>
  <si>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</si>
  <si>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</si>
  <si>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</si>
  <si>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</si>
  <si>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</si>
  <si>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</si>
  <si>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</si>
  <si>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</si>
  <si>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</si>
  <si>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</si>
  <si>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</si>
  <si>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</si>
  <si>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</si>
  <si>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</si>
  <si>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</si>
  <si>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</si>
  <si>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</si>
  <si>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</si>
  <si>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</si>
  <si>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</si>
  <si>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</si>
  <si>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</si>
  <si>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</si>
  <si>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</si>
  <si>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</si>
  <si>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</si>
  <si>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</si>
  <si>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</si>
  <si>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</si>
  <si>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</si>
  <si>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</si>
  <si>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</si>
  <si>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</si>
  <si>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</si>
  <si>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</si>
  <si>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</si>
  <si>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</si>
  <si>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</si>
  <si>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</si>
  <si>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</si>
  <si>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</si>
  <si>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</si>
  <si>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</si>
  <si>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</si>
  <si>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</si>
  <si>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</si>
  <si>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</si>
  <si>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</si>
  <si>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</si>
  <si>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</si>
  <si>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</si>
  <si>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</si>
  <si>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</si>
  <si>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</si>
  <si>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</si>
  <si>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</si>
  <si>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</si>
  <si>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</si>
  <si>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</si>
  <si>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</si>
  <si>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</si>
  <si>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</si>
  <si>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</si>
  <si>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</si>
  <si>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</si>
  <si>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</si>
  <si>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</si>
  <si>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</si>
  <si>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</si>
  <si>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</si>
  <si>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</si>
  <si>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</si>
  <si>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</si>
  <si>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</si>
  <si>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</si>
  <si>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</si>
  <si>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</si>
  <si>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</si>
  <si>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</si>
  <si>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</si>
  <si>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</si>
  <si>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</si>
  <si>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</si>
  <si>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</si>
  <si>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</si>
  <si>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</si>
  <si>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</si>
  <si>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</si>
  <si>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</si>
  <si>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</si>
  <si>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</si>
  <si>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</si>
  <si>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</si>
  <si>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</si>
  <si>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</si>
  <si>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</si>
  <si>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</si>
  <si>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</si>
  <si>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</si>
  <si>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</si>
  <si>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</si>
  <si>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</si>
  <si>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</si>
  <si>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</si>
  <si>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</si>
  <si>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</si>
  <si>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</si>
  <si>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</si>
  <si>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</si>
  <si>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</si>
  <si>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</si>
  <si>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</si>
  <si>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</si>
  <si>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</si>
  <si>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</si>
  <si>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</si>
  <si>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</si>
  <si>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</si>
  <si>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</si>
  <si>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</si>
  <si>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</si>
  <si>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</si>
  <si>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</si>
  <si>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</si>
  <si>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</si>
  <si>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</si>
  <si>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</si>
  <si>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</si>
  <si>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</si>
  <si>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</si>
  <si>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</si>
  <si>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</si>
  <si>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</si>
  <si>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</si>
  <si>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</si>
  <si>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</si>
  <si>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</si>
  <si>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</si>
  <si>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</si>
  <si>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</si>
  <si>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</si>
  <si>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</si>
  <si>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</si>
  <si>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</si>
  <si>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</si>
  <si>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</si>
  <si>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</si>
  <si>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</si>
  <si>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</si>
  <si>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</si>
  <si>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</si>
  <si>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</si>
  <si>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</si>
  <si>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</si>
  <si>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</si>
  <si>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</si>
  <si>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</si>
  <si>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</si>
  <si>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</si>
  <si>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</si>
  <si>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</si>
  <si>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</si>
  <si>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</si>
  <si>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</si>
  <si>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</si>
  <si>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</si>
  <si>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</si>
  <si>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</si>
  <si>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</si>
  <si>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</si>
  <si>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</si>
  <si>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</si>
  <si>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</si>
  <si>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</si>
  <si>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</si>
  <si>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</si>
  <si>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</si>
  <si>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</si>
  <si>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</si>
  <si>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</si>
  <si>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</si>
  <si>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</si>
  <si>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</si>
  <si>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</si>
  <si>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</si>
  <si>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</si>
  <si>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</si>
  <si>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</si>
  <si>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</si>
  <si>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</si>
  <si>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</si>
  <si>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</si>
  <si>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</si>
  <si>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</si>
  <si>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</si>
  <si>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</si>
  <si>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</si>
  <si>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</si>
  <si>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</si>
  <si>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</si>
  <si>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</si>
  <si>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</si>
  <si>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</si>
  <si>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</si>
  <si>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</si>
  <si>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</si>
  <si>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</si>
  <si>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</si>
  <si>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</si>
  <si>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</si>
  <si>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</si>
  <si>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</si>
  <si>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</si>
  <si>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</si>
  <si>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</si>
  <si>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</si>
  <si>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</si>
  <si>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</si>
  <si>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</si>
  <si>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</si>
  <si>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</si>
  <si>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</si>
  <si>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</si>
  <si>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</si>
  <si>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</si>
  <si>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</si>
  <si>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</si>
  <si>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</si>
  <si>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</si>
  <si>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</si>
  <si>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</si>
  <si>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</si>
  <si>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</si>
  <si>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</si>
  <si>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</si>
  <si>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</si>
  <si>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</si>
  <si>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</si>
  <si>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</si>
  <si>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</si>
  <si>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</si>
  <si>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</si>
  <si>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</si>
  <si>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</si>
  <si>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</si>
  <si>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</si>
  <si>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</si>
  <si>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</si>
  <si>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</si>
  <si>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</si>
  <si>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</si>
  <si>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</si>
  <si>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</si>
  <si>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</si>
  <si>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</si>
  <si>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</si>
  <si>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</si>
  <si>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</si>
  <si>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</si>
  <si>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</si>
  <si>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</si>
  <si>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</si>
  <si>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</si>
  <si>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</si>
  <si>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</si>
  <si>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</si>
  <si>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</si>
  <si>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</si>
  <si>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</si>
  <si>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</si>
  <si>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</si>
  <si>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</si>
  <si>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</si>
  <si>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</si>
  <si>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</si>
  <si>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</si>
  <si>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</si>
  <si>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</si>
  <si>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</si>
  <si>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</si>
  <si>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</si>
  <si>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</si>
  <si>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</si>
  <si>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</si>
  <si>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</si>
  <si>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</si>
  <si>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</si>
  <si>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</si>
  <si>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</si>
  <si>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</si>
  <si>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</si>
  <si>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</si>
  <si>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</si>
  <si>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</si>
  <si>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</si>
  <si>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</si>
  <si>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</si>
  <si>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</si>
  <si>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</si>
  <si>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</si>
  <si>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</si>
  <si>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</si>
  <si>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</si>
  <si>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</si>
  <si>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</si>
  <si>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</si>
  <si>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</si>
  <si>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</si>
  <si>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</si>
  <si>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</si>
  <si>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</si>
  <si>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</si>
  <si>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</si>
  <si>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</si>
  <si>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</si>
  <si>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</si>
  <si>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</si>
  <si>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</si>
  <si>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</si>
  <si>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</si>
  <si>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</si>
  <si>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</si>
  <si>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</si>
  <si>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</si>
  <si>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</si>
  <si>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</si>
  <si>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</si>
  <si>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</si>
  <si>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</si>
  <si>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</si>
  <si>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</si>
  <si>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</si>
  <si>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</si>
  <si>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</si>
  <si>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</si>
  <si>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</si>
  <si>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</si>
  <si>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</si>
  <si>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</si>
  <si>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</si>
  <si>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</si>
  <si>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</si>
  <si>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</si>
  <si>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</si>
  <si>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</si>
  <si>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</si>
  <si>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</si>
  <si>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</si>
  <si>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</si>
  <si>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</si>
  <si>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</si>
  <si>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</si>
  <si>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</si>
  <si>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</si>
  <si>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</si>
  <si>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</si>
  <si>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</si>
  <si>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</si>
  <si>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</si>
  <si>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</si>
  <si>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</si>
  <si>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</si>
  <si>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</si>
  <si>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</si>
  <si>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</si>
  <si>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</si>
  <si>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</si>
  <si>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</si>
  <si>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</si>
  <si>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</si>
  <si>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</si>
  <si>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</si>
  <si>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</si>
  <si>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</si>
  <si>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</si>
  <si>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</si>
  <si>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</si>
  <si>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</si>
  <si>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</si>
  <si>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</si>
  <si>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</si>
  <si>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</si>
  <si>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</si>
  <si>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</si>
  <si>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</si>
  <si>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</si>
  <si>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</si>
  <si>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</si>
  <si>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</si>
  <si>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</si>
  <si>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</si>
  <si>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</si>
  <si>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</si>
  <si>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</si>
  <si>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</si>
  <si>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</si>
  <si>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</si>
  <si>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</si>
  <si>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</si>
  <si>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</si>
  <si>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</si>
  <si>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</si>
  <si>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</si>
  <si>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</si>
  <si>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</si>
  <si>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</si>
  <si>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</si>
  <si>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</si>
  <si>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</si>
  <si>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</si>
  <si>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</si>
  <si>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</si>
  <si>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</si>
  <si>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</si>
  <si>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</si>
  <si>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</si>
  <si>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</si>
  <si>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</si>
  <si>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</si>
  <si>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</si>
  <si>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</si>
  <si>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</si>
  <si>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</si>
  <si>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</si>
  <si>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</si>
  <si>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</si>
  <si>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</si>
  <si>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</si>
  <si>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</si>
  <si>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</si>
  <si>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</si>
  <si>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</si>
  <si>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</si>
  <si>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</si>
  <si>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</si>
  <si>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</si>
  <si>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</si>
  <si>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</si>
  <si>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</si>
  <si>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</si>
  <si>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</si>
  <si>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</si>
  <si>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</si>
  <si>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</si>
  <si>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</si>
  <si>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</si>
  <si>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</si>
  <si>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</si>
  <si>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</si>
  <si>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</si>
  <si>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</si>
  <si>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</si>
  <si>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</si>
  <si>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</si>
  <si>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</si>
  <si>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</si>
  <si>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</si>
  <si>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</si>
  <si>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</si>
  <si>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</si>
  <si>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</si>
  <si>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</si>
  <si>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</si>
  <si>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</si>
  <si>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</si>
  <si>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</si>
  <si>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</si>
  <si>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</si>
  <si>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</si>
  <si>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</si>
  <si>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</si>
  <si>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</si>
  <si>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</si>
  <si>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</si>
  <si>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</si>
  <si>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</si>
  <si>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</si>
  <si>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</si>
  <si>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</si>
  <si>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</si>
  <si>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</si>
  <si>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</si>
  <si>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</si>
  <si>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</si>
  <si>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</si>
  <si>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</si>
  <si>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</si>
  <si>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</si>
  <si>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</si>
  <si>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</si>
  <si>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</si>
  <si>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</si>
  <si>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</si>
  <si>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</si>
  <si>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</si>
  <si>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</si>
  <si>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</si>
  <si>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</si>
  <si>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</si>
  <si>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</si>
  <si>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</si>
  <si>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</si>
  <si>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</si>
  <si>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</si>
  <si>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</si>
  <si>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</si>
  <si>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</si>
  <si>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</si>
  <si>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</si>
  <si>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</si>
  <si>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</si>
  <si>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</si>
  <si>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</si>
  <si>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</si>
  <si>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</si>
  <si>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</si>
  <si>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</si>
  <si>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</si>
  <si>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</si>
  <si>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</si>
  <si>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</si>
  <si>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</si>
  <si>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</si>
  <si>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</si>
  <si>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</si>
  <si>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</si>
  <si>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</si>
  <si>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</si>
  <si>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</si>
  <si>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</si>
  <si>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</si>
  <si>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</si>
  <si>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</si>
  <si>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</si>
  <si>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</si>
  <si>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</si>
  <si>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</si>
  <si>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</si>
  <si>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</si>
  <si>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</si>
  <si>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</si>
  <si>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</si>
  <si>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</si>
  <si>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</si>
  <si>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</si>
  <si>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</si>
  <si>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</si>
  <si>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</si>
  <si>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</si>
  <si>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</si>
  <si>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</si>
  <si>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</si>
  <si>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</si>
  <si>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</si>
  <si>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</si>
  <si>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</si>
  <si>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</si>
  <si>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</si>
  <si>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</si>
  <si>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</si>
  <si>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</si>
  <si>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</si>
  <si>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</si>
  <si>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</si>
  <si>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</si>
  <si>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</si>
  <si>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</si>
  <si>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</si>
  <si>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</si>
  <si>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</si>
  <si>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</si>
  <si>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</si>
  <si>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</si>
  <si>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</si>
  <si>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</si>
  <si>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</si>
  <si>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</si>
  <si>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</si>
  <si>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</si>
  <si>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</si>
  <si>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</si>
  <si>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</si>
  <si>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</si>
  <si>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</si>
  <si>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</si>
  <si>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</si>
  <si>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</si>
  <si>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</si>
  <si>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</si>
  <si>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</si>
  <si>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</si>
  <si>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</si>
  <si>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</si>
  <si>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</si>
  <si>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</si>
  <si>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</si>
  <si>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</si>
  <si>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</si>
  <si>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</si>
  <si>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</si>
  <si>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</si>
  <si>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</si>
  <si>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</si>
  <si>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</si>
  <si>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</si>
  <si>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</si>
  <si>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</si>
  <si>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</si>
  <si>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</si>
  <si>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</si>
  <si>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</si>
  <si>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</si>
  <si>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</si>
  <si>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</si>
  <si>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</si>
  <si>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</si>
  <si>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</si>
  <si>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</si>
  <si>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</si>
  <si>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</si>
  <si>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</si>
  <si>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</si>
  <si>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</si>
  <si>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</si>
  <si>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</si>
  <si>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</si>
  <si>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</si>
  <si>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</si>
  <si>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</si>
  <si>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</si>
  <si>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</si>
  <si>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</si>
  <si>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</si>
  <si>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</si>
  <si>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</si>
  <si>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</si>
  <si>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</si>
  <si>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</si>
  <si>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</si>
  <si>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</si>
  <si>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</si>
  <si>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</si>
  <si>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</si>
  <si>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</si>
  <si>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</si>
  <si>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</si>
  <si>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</si>
  <si>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</si>
  <si>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</si>
  <si>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</si>
  <si>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</si>
  <si>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</si>
  <si>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</si>
  <si>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</si>
  <si>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</si>
  <si>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</si>
  <si>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</si>
  <si>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</si>
  <si>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</si>
  <si>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</si>
  <si>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</si>
  <si>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</si>
  <si>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</si>
  <si>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</si>
  <si>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</si>
  <si>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</si>
  <si>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</si>
  <si>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</si>
  <si>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</si>
  <si>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</si>
  <si>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</si>
  <si>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</si>
  <si>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</si>
  <si>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</si>
  <si>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</si>
  <si>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</si>
  <si>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</si>
  <si>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</si>
  <si>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</si>
  <si>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</si>
  <si>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</si>
  <si>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</si>
  <si>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</si>
  <si>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</si>
  <si>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</si>
  <si>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</si>
  <si>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</si>
  <si>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</si>
  <si>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</si>
  <si>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</si>
  <si>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</si>
  <si>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</si>
  <si>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</si>
  <si>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</si>
  <si>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</si>
  <si>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</si>
  <si>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</si>
  <si>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</si>
  <si>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</si>
  <si>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</si>
  <si>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</si>
  <si>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</si>
  <si>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</si>
  <si>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</si>
  <si>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</si>
  <si>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</si>
  <si>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</si>
  <si>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</si>
  <si>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</si>
  <si>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</si>
  <si>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</si>
  <si>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</si>
  <si>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</si>
  <si>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</si>
  <si>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</si>
  <si>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</si>
  <si>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</si>
  <si>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</si>
  <si>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</si>
  <si>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</si>
  <si>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</si>
  <si>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</si>
  <si>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</si>
  <si>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</si>
  <si>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</si>
  <si>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</si>
  <si>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</si>
  <si>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</si>
  <si>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</si>
  <si>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</si>
  <si>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</si>
  <si>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</si>
  <si>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</si>
  <si>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</si>
  <si>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</si>
  <si>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</si>
  <si>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</si>
  <si>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</si>
  <si>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</si>
  <si>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</si>
  <si>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</si>
  <si>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</si>
  <si>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</si>
  <si>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</si>
  <si>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</si>
  <si>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</si>
  <si>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</si>
  <si>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</si>
  <si>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</si>
  <si>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</si>
  <si>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</si>
  <si>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</si>
  <si>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</si>
  <si>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</si>
  <si>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</si>
  <si>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</si>
  <si>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</si>
  <si>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</si>
  <si>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</si>
  <si>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</si>
  <si>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</si>
  <si>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</si>
  <si>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</si>
  <si>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</si>
  <si>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</si>
  <si>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</si>
  <si>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</si>
  <si>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</si>
  <si>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</si>
  <si>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</si>
  <si>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</si>
  <si>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</si>
  <si>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</si>
  <si>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</si>
  <si>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</si>
  <si>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</si>
  <si>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</si>
  <si>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</si>
  <si>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</si>
  <si>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</si>
  <si>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</si>
  <si>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</si>
  <si>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</si>
  <si>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</si>
  <si>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</si>
  <si>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</si>
  <si>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</si>
  <si>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</si>
  <si>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</si>
  <si>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</si>
  <si>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</si>
  <si>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</si>
  <si>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</si>
  <si>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</si>
  <si>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</si>
  <si>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</si>
  <si>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</si>
  <si>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</si>
  <si>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</si>
  <si>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</si>
  <si>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</si>
  <si>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</si>
  <si>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</si>
  <si>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</si>
  <si>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</si>
  <si>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</si>
  <si>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</si>
  <si>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</si>
  <si>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</si>
  <si>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</si>
  <si>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</si>
  <si>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</si>
  <si>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</si>
  <si>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</si>
  <si>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</si>
  <si>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</si>
  <si>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</si>
  <si>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</si>
  <si>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</si>
  <si>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</si>
  <si>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</si>
  <si>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</si>
  <si>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</si>
  <si>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</si>
  <si>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</si>
  <si>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</si>
  <si>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</si>
  <si>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</si>
  <si>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</si>
  <si>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</si>
  <si>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</si>
  <si>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</si>
  <si>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</si>
  <si>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</si>
  <si>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</si>
  <si>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</si>
  <si>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</si>
  <si>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</si>
  <si>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</si>
  <si>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</si>
  <si>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</si>
  <si>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</si>
  <si>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</si>
  <si>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</si>
  <si>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</si>
  <si>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</si>
  <si>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</si>
  <si>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</si>
  <si>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</si>
  <si>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</si>
  <si>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</si>
  <si>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</si>
  <si>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</si>
  <si>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</si>
  <si>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</si>
  <si>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</si>
  <si>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</si>
  <si>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</si>
  <si>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</si>
  <si>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</si>
  <si>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</si>
  <si>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</si>
  <si>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</si>
  <si>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</si>
  <si>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</si>
  <si>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</si>
  <si>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</si>
  <si>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</si>
  <si>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</si>
  <si>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</si>
  <si>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</si>
  <si>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</si>
  <si>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</si>
  <si>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</si>
  <si>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</si>
  <si>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</si>
  <si>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</si>
  <si>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</si>
  <si>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</si>
  <si>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</si>
  <si>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</si>
  <si>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</si>
  <si>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</si>
  <si>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</si>
  <si>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</si>
  <si>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</si>
  <si>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</si>
  <si>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</si>
  <si>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</si>
  <si>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</si>
  <si>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</si>
  <si>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</si>
  <si>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</si>
  <si>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</si>
  <si>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</si>
  <si>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</si>
  <si>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</si>
  <si>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</si>
  <si>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</si>
  <si>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</si>
  <si>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</si>
  <si>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</si>
  <si>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</si>
  <si>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</si>
  <si>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</si>
  <si>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</si>
  <si>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</si>
  <si>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</si>
  <si>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</si>
  <si>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</si>
  <si>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</si>
  <si>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</si>
  <si>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</si>
  <si>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</si>
  <si>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</si>
  <si>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</si>
  <si>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</si>
  <si>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</si>
  <si>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</si>
  <si>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</si>
  <si>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</si>
  <si>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</si>
  <si>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</si>
  <si>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</si>
  <si>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</si>
  <si>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</si>
  <si>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</si>
  <si>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</si>
  <si>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</si>
  <si>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</si>
  <si>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</si>
  <si>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</si>
  <si>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</si>
  <si>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</si>
  <si>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</si>
  <si>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</si>
  <si>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</si>
  <si>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</si>
  <si>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</si>
  <si>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</si>
  <si>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</si>
  <si>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</si>
  <si>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</si>
  <si>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</si>
  <si>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</si>
  <si>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</si>
  <si>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</si>
  <si>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</si>
  <si>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</si>
  <si>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</si>
  <si>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</si>
  <si>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</si>
  <si>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</si>
  <si>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</si>
  <si>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</si>
  <si>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</si>
  <si>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</si>
  <si>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</si>
  <si>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</si>
  <si>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</si>
  <si>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</si>
  <si>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</si>
  <si>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</si>
  <si>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</si>
  <si>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</si>
  <si>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</si>
  <si>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</si>
  <si>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</si>
  <si>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</si>
  <si>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</si>
  <si>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</si>
  <si>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</si>
  <si>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</si>
  <si>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</si>
  <si>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</si>
  <si>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</si>
  <si>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</si>
  <si>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</si>
  <si>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</si>
  <si>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</si>
  <si>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</si>
  <si>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</si>
  <si>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</si>
  <si>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</si>
  <si>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</si>
  <si>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</si>
  <si>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</si>
  <si>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</si>
  <si>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</si>
  <si>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</si>
  <si>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</si>
  <si>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</si>
  <si>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</si>
  <si>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</si>
  <si>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</si>
  <si>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</si>
  <si>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</si>
  <si>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</si>
  <si>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</si>
  <si>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</si>
  <si>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</si>
  <si>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</si>
  <si>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</si>
  <si>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</si>
  <si>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</si>
  <si>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</si>
  <si>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</si>
  <si>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</si>
  <si>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</si>
  <si>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</si>
  <si>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</si>
  <si>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</si>
  <si>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</si>
  <si>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</si>
  <si>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</si>
  <si>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</si>
  <si>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</si>
  <si>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</si>
  <si>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</si>
  <si>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</si>
  <si>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</si>
  <si>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</si>
  <si>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</si>
  <si>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</si>
  <si>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</si>
  <si>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</si>
  <si>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</si>
  <si>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</si>
  <si>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</si>
  <si>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</si>
  <si>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</si>
  <si>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</si>
  <si>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</si>
  <si>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</si>
  <si>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</si>
  <si>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</si>
  <si>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</si>
  <si>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</si>
  <si>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</si>
  <si>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</si>
  <si>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</si>
  <si>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</si>
  <si>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</si>
  <si>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</si>
  <si>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</si>
  <si>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</si>
  <si>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</si>
  <si>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</si>
  <si>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</si>
  <si>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</si>
  <si>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</si>
  <si>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</si>
  <si>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</si>
  <si>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</si>
  <si>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</si>
  <si>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</si>
  <si>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</si>
  <si>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</si>
  <si>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</si>
  <si>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</si>
  <si>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</si>
  <si>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</si>
  <si>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</si>
  <si>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</si>
  <si>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</si>
  <si>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</si>
  <si>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</si>
  <si>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</si>
  <si>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</si>
  <si>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</si>
  <si>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</si>
  <si>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</si>
  <si>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</si>
  <si>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</si>
  <si>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</si>
  <si>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</si>
  <si>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</si>
  <si>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</si>
  <si>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</si>
  <si>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</si>
  <si>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</si>
  <si>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</si>
  <si>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</si>
  <si>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</si>
  <si>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</si>
  <si>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</si>
  <si>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</si>
  <si>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</si>
  <si>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</si>
  <si>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</si>
  <si>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</si>
  <si>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</si>
  <si>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</si>
  <si>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</si>
  <si>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</si>
  <si>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</si>
  <si>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</si>
  <si>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</si>
  <si>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</si>
  <si>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</si>
  <si>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</si>
  <si>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</si>
  <si>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</si>
  <si>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</si>
  <si>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</si>
  <si>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</si>
  <si>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</si>
  <si>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</si>
  <si>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</si>
  <si>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</si>
  <si>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</si>
  <si>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</si>
  <si>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</si>
  <si>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</si>
  <si>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</si>
  <si>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</si>
  <si>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</si>
  <si>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</si>
  <si>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</si>
  <si>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</si>
  <si>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</si>
  <si>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</si>
  <si>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</si>
  <si>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</si>
  <si>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</si>
  <si>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</si>
  <si>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</si>
  <si>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</si>
  <si>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</si>
  <si>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</si>
  <si>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</si>
  <si>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</si>
  <si>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</si>
  <si>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</si>
  <si>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</si>
  <si>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</si>
  <si>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</si>
  <si>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</si>
  <si>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</si>
  <si>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</si>
  <si>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</si>
  <si>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</si>
  <si>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</si>
  <si>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</si>
  <si>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</si>
  <si>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</si>
  <si>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</si>
  <si>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</si>
  <si>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</si>
  <si>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</si>
  <si>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</si>
  <si>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</si>
  <si>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</si>
  <si>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</si>
  <si>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</si>
  <si>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</si>
  <si>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</si>
  <si>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</si>
  <si>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</si>
  <si>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</si>
  <si>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</si>
  <si>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</si>
  <si>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</si>
  <si>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</si>
  <si>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</si>
  <si>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</si>
  <si>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</si>
  <si>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</si>
  <si>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</si>
  <si>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</si>
  <si>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</si>
  <si>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</si>
  <si>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</si>
  <si>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</si>
  <si>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</si>
  <si>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</si>
  <si>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</si>
  <si>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</si>
  <si>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</si>
  <si>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</si>
  <si>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</si>
  <si>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</si>
  <si>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</si>
  <si>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</si>
  <si>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</si>
  <si>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</si>
  <si>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</si>
  <si>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</si>
  <si>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</si>
  <si>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</si>
  <si>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</si>
  <si>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</si>
  <si>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</si>
  <si>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</si>
  <si>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</si>
  <si>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</si>
  <si>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</si>
  <si>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</si>
  <si>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</si>
  <si>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</si>
  <si>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</si>
  <si>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</si>
  <si>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</si>
  <si>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</si>
  <si>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</si>
  <si>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</si>
  <si>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</si>
  <si>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</si>
  <si>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</si>
  <si>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</si>
  <si>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</si>
  <si>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</si>
  <si>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</si>
  <si>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</si>
  <si>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</si>
  <si>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</si>
  <si>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</si>
  <si>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</si>
  <si>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</si>
  <si>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</si>
  <si>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</si>
  <si>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</si>
  <si>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</si>
  <si>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</si>
  <si>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</si>
  <si>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</si>
  <si>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</si>
  <si>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</si>
  <si>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</si>
  <si>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</si>
  <si>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</si>
  <si>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</si>
  <si>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</si>
  <si>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</si>
  <si>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</si>
  <si>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</si>
  <si>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</si>
  <si>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</si>
  <si>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</si>
  <si>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</si>
  <si>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</si>
  <si>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</si>
  <si>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</si>
  <si>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</si>
  <si>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</si>
  <si>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</si>
  <si>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</si>
  <si>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</si>
  <si>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</si>
  <si>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</si>
  <si>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</si>
  <si>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</si>
  <si>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</si>
  <si>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</si>
  <si>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</si>
  <si>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</si>
  <si>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</si>
  <si>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</si>
  <si>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</si>
  <si>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</si>
  <si>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</si>
  <si>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</si>
  <si>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</si>
  <si>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</si>
  <si>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</si>
  <si>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</si>
  <si>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</si>
  <si>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</si>
  <si>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</si>
  <si>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</si>
  <si>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</si>
  <si>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</si>
  <si>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</si>
  <si>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</si>
  <si>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</si>
  <si>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</si>
  <si>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</si>
  <si>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</si>
  <si>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</si>
  <si>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</si>
  <si>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</si>
  <si>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</si>
  <si>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</si>
  <si>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</si>
  <si>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</si>
  <si>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</si>
  <si>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</si>
  <si>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</si>
  <si>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</si>
  <si>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</si>
  <si>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</si>
  <si>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</si>
  <si>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</si>
  <si>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</si>
  <si>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</si>
  <si>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</si>
  <si>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</si>
  <si>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</si>
  <si>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</si>
  <si>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</si>
  <si>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</si>
  <si>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</si>
  <si>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</si>
  <si>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</si>
  <si>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</si>
  <si>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</si>
  <si>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</si>
  <si>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</si>
  <si>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</si>
  <si>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</si>
  <si>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</si>
  <si>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</si>
  <si>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</si>
  <si>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</si>
  <si>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</si>
  <si>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</si>
  <si>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</si>
  <si>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</si>
  <si>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</si>
  <si>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</si>
  <si>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</si>
  <si>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</si>
  <si>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</si>
  <si>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</si>
  <si>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</si>
  <si>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</si>
  <si>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</si>
  <si>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</si>
  <si>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</si>
  <si>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</si>
  <si>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</si>
  <si>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</si>
  <si>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</si>
  <si>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</si>
  <si>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</si>
  <si>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</si>
  <si>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</si>
  <si>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</si>
  <si>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</si>
  <si>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</si>
  <si>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</si>
  <si>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</si>
  <si>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</si>
  <si>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</si>
  <si>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</si>
  <si>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</si>
  <si>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</si>
  <si>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</si>
  <si>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</si>
  <si>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</si>
  <si>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</si>
  <si>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</si>
  <si>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</si>
  <si>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</si>
  <si>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</si>
  <si>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</si>
  <si>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</si>
  <si>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</si>
  <si>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</si>
  <si>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</si>
  <si>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</si>
  <si>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</si>
  <si>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</si>
  <si>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</si>
  <si>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</si>
  <si>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</si>
  <si>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</si>
  <si>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</si>
  <si>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</si>
  <si>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</si>
  <si>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</si>
  <si>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</si>
  <si>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</si>
  <si>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</si>
  <si>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</si>
  <si>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</si>
  <si>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</si>
  <si>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</si>
  <si>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</si>
  <si>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</si>
  <si>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</si>
  <si>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</si>
  <si>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</si>
  <si>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</si>
  <si>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</si>
  <si>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</si>
  <si>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</si>
  <si>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</si>
  <si>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</si>
  <si>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</si>
  <si>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</si>
  <si>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</si>
  <si>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</si>
  <si>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</si>
  <si>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</si>
  <si>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</si>
  <si>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</si>
  <si>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</si>
  <si>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</si>
  <si>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</si>
  <si>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</si>
  <si>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</si>
  <si>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</si>
  <si>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</si>
  <si>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</si>
  <si>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</si>
  <si>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</si>
  <si>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</si>
  <si>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</si>
  <si>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</si>
  <si>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</si>
  <si>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</si>
  <si>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</si>
  <si>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</si>
  <si>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</si>
  <si>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</si>
  <si>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</si>
  <si>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</si>
  <si>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</si>
  <si>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</si>
  <si>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</si>
  <si>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</si>
  <si>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</si>
  <si>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</si>
  <si>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</si>
  <si>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</si>
  <si>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</si>
  <si>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</si>
  <si>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</si>
  <si>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</si>
  <si>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</si>
  <si>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</si>
  <si>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</si>
  <si>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</si>
  <si>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</si>
  <si>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</si>
  <si>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</si>
  <si>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</si>
  <si>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</si>
  <si>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</si>
  <si>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</si>
  <si>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</si>
  <si>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</si>
  <si>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</si>
  <si>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</si>
  <si>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</si>
  <si>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</si>
  <si>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</si>
  <si>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</si>
  <si>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</si>
  <si>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</si>
  <si>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</si>
  <si>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</si>
  <si>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</si>
  <si>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</si>
  <si>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</si>
  <si>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</si>
  <si>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</si>
  <si>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</si>
  <si>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</si>
  <si>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</si>
  <si>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</si>
  <si>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</si>
  <si>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</si>
  <si>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</si>
  <si>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</si>
  <si>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</si>
  <si>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</si>
  <si>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</si>
  <si>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</si>
  <si>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</si>
  <si>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</si>
  <si>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</si>
  <si>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</si>
  <si>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</si>
  <si>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</si>
  <si>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</si>
  <si>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</si>
  <si>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</si>
  <si>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</si>
  <si>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</si>
  <si>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</si>
  <si>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</si>
  <si>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</si>
  <si>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</si>
  <si>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</si>
  <si>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</si>
  <si>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</si>
  <si>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</si>
  <si>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</si>
  <si>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</si>
  <si>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</si>
  <si>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</si>
  <si>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</si>
  <si>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</si>
  <si>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</si>
  <si>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</si>
  <si>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</si>
  <si>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</si>
  <si>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</si>
  <si>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</si>
  <si>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</si>
  <si>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</si>
  <si>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</si>
  <si>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</si>
  <si>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</si>
  <si>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</si>
  <si>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</si>
  <si>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</si>
  <si>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</si>
  <si>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</si>
  <si>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</si>
  <si>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</si>
  <si>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</si>
  <si>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</si>
  <si>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</si>
  <si>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</si>
  <si>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</si>
  <si>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</si>
  <si>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</si>
  <si>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</si>
  <si>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</si>
  <si>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</si>
  <si>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</si>
  <si>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</si>
  <si>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</si>
  <si>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</si>
  <si>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</si>
  <si>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</si>
  <si>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</si>
  <si>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</si>
  <si>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</si>
  <si>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</si>
  <si>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</si>
  <si>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</si>
  <si>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</si>
  <si>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</si>
  <si>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</si>
  <si>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</si>
  <si>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</si>
  <si>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</si>
  <si>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</si>
  <si>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</si>
  <si>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</si>
  <si>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</si>
  <si>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</si>
  <si>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</si>
  <si>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</si>
  <si>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</si>
  <si>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</si>
  <si>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</si>
  <si>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</si>
  <si>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</si>
  <si>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</si>
  <si>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</si>
  <si>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</si>
  <si>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</si>
  <si>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</si>
  <si>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</si>
  <si>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</si>
  <si>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</si>
  <si>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</si>
  <si>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</si>
  <si>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</si>
  <si>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</si>
  <si>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</si>
  <si>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</si>
  <si>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</si>
  <si>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</si>
  <si>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</si>
  <si>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</si>
  <si>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</si>
  <si>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</si>
  <si>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</si>
  <si>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</si>
  <si>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</si>
  <si>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</si>
  <si>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</si>
  <si>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</si>
  <si>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</si>
  <si>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</si>
  <si>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</si>
  <si>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</si>
  <si>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</si>
  <si>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</si>
  <si>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</si>
  <si>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</si>
  <si>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</si>
  <si>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</si>
  <si>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</si>
  <si>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</si>
  <si>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</si>
  <si>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</si>
  <si>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</si>
  <si>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</si>
  <si>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</si>
  <si>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</si>
  <si>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</si>
  <si>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</si>
  <si>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</si>
  <si>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</si>
  <si>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</si>
  <si>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</si>
  <si>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</si>
  <si>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</si>
  <si>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</si>
  <si>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</si>
  <si>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</si>
  <si>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</si>
  <si>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</si>
  <si>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</si>
  <si>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</si>
  <si>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</si>
  <si>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</si>
  <si>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</si>
  <si>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</si>
  <si>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</si>
  <si>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</si>
  <si>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</si>
  <si>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</si>
  <si>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</si>
  <si>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</si>
  <si>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</si>
  <si>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</si>
  <si>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</si>
  <si>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</si>
  <si>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</si>
  <si>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</si>
  <si>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</si>
  <si>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</si>
  <si>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</si>
  <si>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</si>
  <si>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</si>
  <si>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</si>
  <si>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</si>
  <si>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</si>
  <si>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</si>
  <si>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</si>
  <si>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</si>
  <si>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</si>
  <si>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</si>
  <si>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</si>
  <si>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</si>
  <si>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</si>
  <si>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</si>
  <si>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</si>
  <si>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</si>
  <si>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</si>
  <si>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</si>
  <si>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</si>
  <si>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</si>
  <si>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</si>
  <si>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</si>
  <si>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</si>
  <si>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</si>
  <si>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</si>
  <si>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</si>
  <si>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</si>
  <si>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</si>
  <si>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</si>
  <si>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</si>
  <si>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</si>
  <si>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</si>
  <si>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</si>
  <si>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</si>
  <si>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</si>
  <si>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</si>
  <si>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</si>
  <si>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</si>
  <si>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</si>
  <si>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</si>
  <si>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</si>
  <si>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</si>
  <si>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</si>
  <si>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</si>
  <si>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</si>
  <si>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</si>
  <si>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</si>
  <si>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</si>
  <si>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</si>
  <si>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</si>
  <si>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</si>
  <si>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</si>
  <si>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</si>
  <si>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</si>
  <si>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</si>
  <si>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</si>
  <si>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</si>
  <si>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</si>
  <si>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</si>
  <si>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</si>
  <si>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</si>
  <si>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</si>
  <si>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</si>
  <si>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</si>
  <si>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</si>
  <si>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</si>
  <si>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</si>
  <si>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</si>
  <si>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</si>
  <si>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</si>
  <si>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</si>
  <si>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</si>
  <si>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</si>
  <si>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</si>
  <si>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</si>
  <si>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</si>
  <si>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</si>
  <si>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</si>
  <si>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</si>
  <si>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</si>
  <si>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</si>
  <si>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</si>
  <si>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</si>
  <si>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</si>
  <si>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</si>
  <si>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</si>
  <si>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</si>
  <si>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</si>
  <si>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</si>
  <si>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</si>
  <si>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</si>
  <si>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</si>
  <si>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</si>
  <si>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</si>
  <si>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</si>
  <si>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</si>
  <si>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</si>
  <si>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</si>
  <si>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</si>
  <si>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</si>
  <si>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</si>
  <si>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</si>
  <si>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</si>
  <si>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</si>
  <si>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</si>
  <si>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</si>
  <si>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</si>
  <si>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</si>
  <si>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</si>
  <si>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</si>
  <si>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</si>
  <si>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</si>
  <si>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</si>
  <si>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</si>
  <si>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</si>
  <si>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</si>
  <si>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</si>
  <si>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</si>
  <si>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</si>
  <si>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</si>
  <si>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</si>
  <si>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</si>
  <si>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</si>
  <si>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</si>
  <si>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</si>
  <si>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</si>
  <si>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</si>
  <si>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</si>
  <si>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</si>
  <si>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</si>
  <si>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</si>
  <si>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</si>
  <si>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</si>
  <si>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</si>
  <si>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</si>
  <si>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</si>
  <si>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</si>
  <si>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</si>
  <si>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</si>
  <si>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</si>
  <si>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</si>
  <si>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</si>
  <si>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</si>
  <si>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</si>
  <si>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</si>
  <si>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</si>
  <si>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</si>
  <si>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</si>
  <si>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</si>
  <si>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</si>
  <si>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</si>
  <si>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</si>
  <si>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</si>
  <si>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</si>
  <si>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</si>
  <si>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</si>
  <si>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</si>
  <si>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</si>
  <si>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</si>
  <si>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</si>
  <si>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</si>
  <si>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</si>
  <si>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</si>
  <si>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</si>
  <si>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</si>
  <si>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</si>
  <si>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</si>
  <si>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</si>
  <si>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</si>
  <si>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</si>
  <si>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</si>
  <si>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</si>
  <si>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</si>
  <si>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</si>
  <si>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</si>
  <si>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</si>
  <si>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</si>
  <si>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</si>
  <si>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</si>
  <si>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</si>
  <si>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</si>
  <si>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</si>
  <si>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</si>
  <si>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</si>
  <si>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</si>
  <si>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</si>
  <si>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</si>
  <si>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</si>
  <si>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</si>
  <si>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</si>
  <si>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</si>
  <si>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</si>
  <si>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</si>
  <si>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</si>
  <si>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</si>
  <si>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</si>
  <si>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</si>
  <si>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</si>
  <si>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</si>
  <si>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</si>
  <si>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</si>
  <si>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</si>
  <si>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</si>
  <si>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</si>
  <si>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</si>
  <si>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</si>
  <si>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</si>
  <si>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</si>
  <si>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</si>
  <si>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</si>
  <si>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</si>
  <si>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</si>
  <si>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</si>
  <si>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</si>
  <si>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</si>
  <si>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</si>
  <si>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</si>
  <si>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</si>
  <si>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</si>
  <si>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</si>
  <si>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</si>
  <si>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</si>
  <si>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</si>
  <si>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</si>
  <si>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</si>
  <si>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</si>
  <si>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</si>
  <si>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</si>
  <si>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</si>
  <si>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</si>
  <si>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</si>
  <si>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</si>
  <si>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</si>
  <si>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</si>
  <si>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</si>
  <si>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</si>
  <si>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</si>
  <si>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</si>
  <si>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</si>
  <si>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</si>
  <si>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</si>
  <si>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</si>
  <si>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</si>
  <si>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</si>
  <si>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</si>
  <si>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</si>
  <si>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</si>
  <si>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</si>
  <si>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</si>
  <si>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</si>
  <si>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</si>
  <si>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</si>
  <si>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</si>
  <si>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</si>
  <si>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</si>
  <si>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</si>
  <si>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</si>
  <si>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</si>
  <si>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</si>
  <si>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</si>
  <si>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</si>
  <si>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</si>
  <si>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</si>
  <si>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</si>
  <si>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</si>
  <si>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</si>
  <si>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</si>
  <si>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</si>
  <si>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</si>
  <si>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</si>
  <si>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</si>
  <si>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</si>
  <si>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</si>
  <si>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</si>
  <si>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</si>
  <si>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</si>
  <si>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</si>
  <si>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</si>
  <si>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</si>
  <si>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</si>
  <si>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</si>
  <si>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</si>
  <si>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</si>
  <si>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</si>
  <si>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</si>
  <si>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</si>
  <si>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</si>
  <si>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</si>
  <si>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</si>
  <si>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</si>
  <si>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</si>
  <si>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</si>
  <si>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</si>
  <si>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</si>
  <si>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</si>
  <si>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</si>
  <si>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</si>
  <si>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</si>
  <si>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</si>
  <si>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</si>
  <si>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</si>
  <si>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</si>
  <si>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</si>
  <si>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</si>
  <si>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</si>
  <si>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</si>
  <si>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</si>
  <si>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</si>
  <si>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</si>
  <si>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</si>
  <si>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</si>
  <si>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</si>
  <si>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</si>
  <si>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</si>
  <si>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</si>
  <si>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</si>
  <si>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</si>
  <si>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</si>
  <si>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</si>
  <si>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</si>
  <si>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</si>
  <si>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</si>
  <si>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</si>
  <si>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</si>
  <si>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</si>
  <si>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</si>
  <si>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</si>
  <si>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</si>
  <si>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</si>
  <si>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</si>
  <si>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</si>
  <si>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</si>
  <si>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</si>
  <si>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</si>
  <si>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</si>
  <si>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</si>
  <si>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</si>
  <si>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</si>
  <si>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</si>
  <si>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</si>
  <si>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</si>
  <si>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</si>
  <si>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</si>
  <si>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</si>
  <si>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</si>
  <si>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</si>
  <si>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</si>
  <si>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</si>
  <si>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</si>
  <si>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</si>
  <si>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</si>
  <si>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</si>
  <si>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</si>
  <si>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</si>
  <si>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</si>
  <si>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</si>
  <si>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</si>
  <si>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</si>
  <si>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</si>
  <si>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</si>
  <si>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</si>
  <si>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</si>
  <si>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</si>
  <si>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</si>
  <si>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</si>
  <si>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</si>
  <si>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</si>
  <si>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</si>
  <si>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</si>
  <si>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</si>
  <si>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</si>
  <si>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</si>
  <si>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</si>
  <si>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</si>
  <si>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</si>
  <si>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</si>
  <si>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</si>
  <si>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</si>
  <si>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</si>
  <si>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</si>
  <si>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</si>
  <si>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</si>
  <si>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</si>
  <si>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</si>
  <si>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</si>
  <si>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</si>
  <si>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</si>
  <si>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</si>
  <si>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</si>
  <si>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</si>
  <si>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</si>
  <si>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</si>
  <si>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</si>
  <si>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</si>
  <si>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</si>
  <si>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</si>
  <si>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</si>
  <si>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</si>
  <si>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</si>
  <si>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</si>
  <si>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</si>
  <si>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</si>
  <si>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</si>
  <si>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</si>
  <si>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</si>
  <si>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</si>
  <si>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</si>
  <si>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</si>
  <si>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</si>
  <si>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</si>
  <si>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</si>
  <si>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</si>
  <si>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</si>
  <si>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</si>
  <si>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</si>
  <si>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</si>
  <si>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</si>
  <si>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</si>
  <si>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</si>
  <si>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</si>
  <si>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</si>
  <si>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</si>
  <si>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</si>
  <si>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</si>
  <si>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</si>
  <si>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</si>
  <si>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</si>
  <si>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</si>
  <si>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</si>
  <si>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</si>
  <si>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</si>
  <si>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</si>
  <si>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</si>
  <si>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</si>
  <si>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</si>
  <si>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</si>
  <si>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</si>
  <si>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</si>
  <si>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</si>
  <si>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</si>
  <si>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</si>
  <si>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</si>
  <si>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</si>
  <si>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</si>
  <si>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</si>
  <si>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</si>
  <si>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</si>
  <si>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</si>
  <si>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</si>
  <si>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</si>
  <si>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</si>
  <si>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</si>
  <si>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</si>
  <si>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</si>
  <si>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</si>
  <si>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</si>
  <si>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</si>
  <si>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</si>
  <si>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</si>
  <si>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</si>
  <si>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</si>
  <si>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</si>
  <si>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</si>
  <si>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</si>
  <si>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</si>
  <si>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</si>
  <si>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</si>
  <si>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</si>
  <si>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</si>
  <si>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</si>
  <si>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</si>
  <si>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</si>
  <si>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</si>
  <si>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</si>
  <si>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</si>
  <si>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</si>
  <si>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</si>
  <si>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</si>
  <si>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</si>
  <si>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</si>
  <si>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</si>
  <si>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</si>
  <si>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</si>
  <si>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</si>
  <si>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</si>
  <si>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</si>
  <si>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</si>
  <si>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</si>
  <si>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</si>
  <si>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</si>
  <si>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</si>
  <si>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</si>
  <si>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</si>
  <si>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</si>
  <si>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</si>
  <si>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</si>
  <si>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</si>
  <si>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</si>
  <si>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</si>
  <si>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</si>
  <si>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</si>
  <si>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</si>
  <si>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</si>
  <si>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</si>
  <si>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</si>
  <si>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</si>
  <si>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</si>
  <si>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</si>
  <si>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</si>
  <si>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</si>
  <si>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</si>
  <si>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</si>
  <si>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</si>
  <si>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</si>
  <si>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</si>
  <si>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</si>
  <si>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</si>
  <si>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</si>
  <si>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</si>
  <si>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</si>
  <si>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</si>
  <si>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</si>
  <si>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</si>
  <si>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</si>
  <si>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</si>
  <si>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</si>
  <si>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</si>
  <si>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</si>
  <si>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</si>
  <si>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</si>
  <si>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</si>
  <si>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</si>
  <si>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</si>
  <si>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</si>
  <si>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</si>
  <si>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</si>
  <si>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</si>
  <si>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</si>
  <si>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</si>
  <si>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</si>
  <si>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</si>
  <si>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</si>
  <si>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</si>
  <si>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</si>
  <si>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</si>
  <si>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</si>
  <si>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</si>
  <si>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</si>
  <si>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</si>
  <si>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</si>
  <si>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</si>
  <si>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</si>
  <si>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</si>
  <si>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</si>
  <si>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</si>
  <si>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</si>
  <si>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</si>
  <si>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</si>
  <si>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</si>
  <si>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</si>
  <si>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</si>
  <si>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</si>
  <si>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</si>
  <si>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</si>
  <si>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</si>
  <si>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</si>
  <si>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</si>
  <si>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</si>
  <si>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</si>
  <si>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</si>
  <si>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</si>
  <si>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</si>
  <si>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</si>
  <si>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</si>
  <si>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</si>
  <si>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</si>
  <si>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</si>
  <si>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</si>
  <si>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</si>
  <si>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</si>
  <si>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</si>
  <si>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</si>
  <si>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</si>
  <si>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</si>
  <si>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</si>
  <si>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</si>
  <si>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</si>
  <si>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</si>
  <si>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</si>
  <si>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</si>
  <si>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</si>
  <si>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</si>
  <si>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</si>
  <si>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</si>
  <si>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</si>
  <si>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</si>
  <si>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</si>
  <si>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</si>
  <si>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</si>
  <si>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</si>
  <si>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</si>
  <si>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</si>
  <si>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</si>
  <si>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</si>
  <si>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</si>
  <si>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</si>
  <si>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</si>
  <si>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</si>
  <si>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</si>
  <si>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</si>
  <si>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</si>
  <si>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</si>
  <si>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</si>
  <si>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</si>
  <si>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</si>
  <si>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</si>
  <si>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</si>
  <si>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</si>
  <si>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</si>
  <si>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</si>
  <si>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</si>
  <si>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</si>
  <si>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</si>
  <si>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</si>
  <si>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</si>
  <si>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</si>
  <si>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</si>
  <si>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</si>
  <si>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</si>
  <si>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</si>
  <si>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</si>
  <si>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</si>
  <si>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</si>
  <si>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</si>
  <si>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</si>
  <si>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</si>
  <si>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</si>
  <si>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</si>
  <si>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</si>
  <si>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</si>
  <si>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</si>
  <si>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</si>
  <si>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</si>
  <si>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</si>
  <si>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</si>
  <si>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</si>
  <si>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</si>
  <si>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</si>
  <si>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</si>
  <si>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</si>
  <si>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</si>
  <si>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</si>
  <si>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</si>
  <si>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</si>
  <si>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</si>
  <si>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</si>
  <si>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</si>
  <si>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</si>
  <si>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</si>
  <si>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</si>
  <si>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</si>
  <si>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</si>
  <si>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</si>
  <si>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</si>
  <si>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</si>
  <si>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</si>
  <si>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</si>
  <si>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</si>
  <si>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</si>
  <si>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</si>
  <si>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</si>
  <si>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</si>
  <si>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</si>
  <si>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</si>
  <si>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</si>
  <si>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</si>
  <si>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</si>
  <si>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</si>
  <si>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</si>
  <si>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</si>
  <si>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</si>
  <si>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</si>
  <si>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</si>
  <si>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</si>
  <si>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</si>
  <si>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</si>
  <si>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</si>
  <si>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</si>
  <si>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</si>
  <si>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</si>
  <si>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</si>
  <si>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</si>
  <si>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</si>
  <si>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</si>
  <si>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</si>
  <si>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</si>
  <si>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</si>
  <si>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</si>
  <si>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</si>
  <si>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</si>
  <si>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</si>
  <si>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</si>
  <si>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</si>
  <si>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</si>
  <si>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</si>
  <si>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</si>
  <si>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</si>
  <si>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</si>
  <si>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</si>
  <si>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</si>
  <si>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</si>
  <si>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</si>
  <si>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</si>
  <si>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</si>
  <si>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</si>
  <si>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</si>
  <si>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</si>
  <si>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</si>
  <si>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</si>
  <si>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</si>
  <si>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</si>
  <si>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</si>
  <si>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</si>
  <si>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</si>
  <si>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</si>
  <si>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</si>
  <si>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</si>
  <si>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</si>
  <si>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</si>
  <si>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</si>
  <si>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</si>
  <si>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</si>
  <si>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</si>
  <si>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</si>
  <si>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</si>
  <si>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</si>
  <si>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</si>
  <si>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</si>
  <si>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</si>
  <si>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</si>
  <si>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</si>
  <si>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</si>
  <si>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</si>
  <si>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</si>
  <si>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</si>
  <si>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</si>
  <si>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</si>
  <si>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</si>
  <si>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</si>
  <si>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</si>
  <si>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</si>
  <si>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</si>
  <si>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</si>
  <si>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</si>
  <si>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</si>
  <si>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</si>
  <si>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</si>
  <si>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</si>
  <si>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</si>
  <si>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</si>
  <si>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</si>
  <si>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</si>
  <si>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</si>
  <si>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</si>
  <si>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</si>
  <si>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</si>
  <si>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</si>
  <si>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</si>
  <si>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</si>
  <si>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</si>
  <si>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</si>
  <si>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</si>
  <si>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</si>
  <si>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</si>
  <si>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</si>
  <si>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</si>
  <si>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</si>
  <si>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</si>
  <si>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</si>
  <si>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</si>
  <si>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</si>
  <si>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</si>
  <si>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</si>
  <si>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</si>
  <si>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</si>
  <si>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</si>
  <si>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</si>
  <si>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</si>
  <si>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</si>
  <si>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</si>
  <si>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</si>
  <si>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</si>
  <si>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</si>
  <si>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</si>
  <si>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</si>
  <si>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</si>
  <si>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</si>
  <si>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</si>
  <si>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</si>
  <si>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</si>
  <si>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</si>
  <si>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</si>
  <si>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</si>
  <si>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</si>
  <si>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</si>
  <si>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</si>
  <si>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</si>
  <si>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</si>
  <si>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</si>
  <si>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</si>
  <si>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</si>
  <si>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</si>
  <si>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</si>
  <si>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</si>
  <si>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</si>
  <si>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</si>
  <si>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</si>
  <si>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</si>
  <si>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</si>
  <si>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</si>
  <si>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</si>
  <si>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</si>
  <si>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</si>
  <si>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</si>
  <si>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</si>
  <si>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</si>
  <si>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</si>
  <si>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</si>
  <si>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</si>
  <si>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</si>
  <si>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</si>
  <si>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</si>
  <si>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</si>
  <si>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</si>
  <si>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</si>
  <si>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</si>
  <si>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</si>
  <si>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</si>
  <si>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</si>
  <si>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</si>
  <si>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</si>
  <si>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</si>
  <si>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</si>
  <si>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</si>
  <si>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</si>
  <si>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</si>
  <si>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</si>
  <si>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</si>
  <si>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</si>
  <si>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</si>
  <si>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</si>
  <si>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</si>
  <si>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</si>
  <si>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</si>
  <si>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</si>
  <si>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</si>
  <si>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</si>
  <si>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</si>
  <si>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</si>
  <si>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</si>
  <si>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</si>
  <si>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</si>
  <si>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</si>
  <si>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</si>
  <si>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</si>
  <si>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</si>
  <si>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</si>
  <si>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</si>
  <si>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</si>
  <si>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</si>
  <si>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</si>
  <si>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</si>
  <si>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</si>
  <si>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</si>
  <si>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</si>
  <si>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</si>
  <si>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</si>
  <si>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</si>
  <si>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</si>
  <si>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</si>
  <si>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</si>
  <si>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</si>
  <si>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</si>
  <si>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</si>
  <si>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</si>
  <si>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</si>
  <si>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</si>
  <si>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</si>
  <si>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</si>
  <si>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</si>
  <si>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</si>
  <si>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</si>
  <si>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</si>
  <si>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</si>
  <si>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</si>
  <si>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</si>
  <si>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</si>
  <si>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</si>
  <si>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</si>
  <si>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</si>
  <si>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</si>
  <si>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</si>
  <si>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</si>
  <si>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</si>
  <si>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</si>
  <si>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</si>
  <si>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</si>
  <si>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</si>
  <si>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</si>
  <si>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</si>
  <si>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</si>
  <si>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</si>
  <si>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</si>
  <si>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</si>
  <si>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</si>
  <si>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</si>
  <si>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</si>
  <si>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</si>
  <si>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</si>
  <si>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</si>
  <si>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</si>
  <si>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</si>
  <si>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</si>
  <si>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</si>
  <si>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</si>
  <si>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</si>
  <si>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</si>
  <si>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</si>
  <si>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</si>
  <si>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</si>
  <si>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</si>
  <si>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</si>
  <si>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</si>
  <si>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</si>
  <si>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</si>
  <si>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</si>
  <si>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</si>
  <si>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</si>
  <si>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</si>
  <si>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</si>
  <si>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</si>
  <si>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</si>
  <si>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</si>
  <si>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</si>
  <si>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</si>
  <si>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</si>
  <si>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</si>
  <si>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</si>
  <si>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</si>
  <si>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</si>
  <si>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</si>
  <si>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</si>
  <si>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</si>
  <si>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</si>
  <si>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</si>
  <si>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</si>
  <si>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</si>
  <si>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</si>
  <si>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</si>
  <si>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</si>
  <si>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</si>
  <si>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</si>
  <si>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</si>
  <si>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</si>
  <si>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</si>
  <si>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</si>
  <si>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</si>
  <si>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</si>
  <si>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</si>
  <si>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</si>
  <si>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</si>
  <si>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</si>
  <si>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</si>
  <si>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</si>
  <si>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</si>
  <si>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</si>
  <si>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</si>
  <si>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</si>
  <si>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</si>
  <si>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</si>
  <si>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</si>
  <si>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</si>
  <si>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</si>
  <si>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</si>
  <si>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</si>
  <si>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</si>
  <si>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</si>
  <si>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</si>
  <si>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</si>
  <si>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</si>
  <si>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</si>
  <si>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</si>
  <si>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</si>
  <si>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</si>
  <si>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</si>
  <si>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</si>
  <si>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</si>
  <si>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</si>
  <si>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</si>
  <si>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</si>
  <si>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</si>
  <si>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</si>
  <si>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</si>
  <si>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</si>
  <si>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</si>
  <si>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</si>
  <si>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</si>
  <si>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</si>
  <si>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</si>
  <si>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</si>
  <si>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</si>
  <si>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</si>
  <si>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</si>
  <si>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</si>
  <si>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</si>
  <si>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</si>
  <si>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</si>
  <si>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</si>
  <si>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</si>
  <si>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</si>
  <si>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</si>
  <si>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</si>
  <si>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</si>
  <si>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</si>
  <si>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</si>
  <si>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</si>
  <si>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</si>
  <si>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</si>
  <si>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</si>
  <si>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</si>
  <si>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</si>
  <si>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</si>
  <si>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</si>
  <si>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</si>
  <si>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</si>
  <si>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</si>
  <si>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</si>
  <si>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</si>
  <si>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</si>
  <si>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</si>
  <si>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</si>
  <si>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</si>
  <si>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</si>
  <si>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</si>
  <si>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</si>
  <si>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</si>
  <si>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</si>
  <si>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</si>
  <si>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</si>
  <si>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</si>
  <si>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</si>
  <si>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</si>
  <si>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</si>
  <si>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</si>
  <si>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</si>
  <si>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</si>
  <si>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</si>
  <si>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</si>
  <si>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</si>
  <si>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</si>
  <si>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</si>
  <si>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</si>
  <si>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</si>
  <si>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</si>
  <si>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</si>
  <si>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</si>
  <si>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</si>
  <si>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</si>
  <si>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</si>
  <si>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</si>
  <si>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</si>
  <si>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</si>
  <si>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</si>
  <si>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</si>
  <si>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</si>
  <si>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</si>
  <si>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</si>
  <si>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</si>
  <si>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</si>
  <si>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</si>
  <si>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</si>
  <si>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</si>
  <si>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</si>
  <si>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</si>
  <si>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</si>
  <si>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</si>
  <si>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</si>
  <si>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</si>
  <si>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</si>
  <si>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</si>
  <si>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</si>
  <si>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</si>
  <si>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</si>
  <si>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</si>
  <si>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</si>
  <si>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</si>
  <si>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</si>
  <si>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</si>
  <si>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</si>
  <si>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</si>
  <si>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</si>
  <si>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</si>
  <si>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</si>
  <si>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</si>
  <si>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</si>
  <si>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</si>
  <si>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</si>
  <si>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</si>
  <si>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</si>
  <si>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</si>
  <si>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</si>
  <si>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</si>
  <si>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</si>
  <si>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</si>
  <si>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</si>
  <si>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</si>
  <si>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</si>
  <si>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</si>
  <si>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</si>
  <si>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</si>
  <si>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</si>
  <si>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</si>
  <si>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</si>
  <si>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</si>
  <si>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</si>
  <si>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</si>
  <si>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</si>
  <si>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</si>
  <si>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</si>
  <si>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</si>
  <si>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</si>
  <si>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</si>
  <si>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</si>
  <si>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</si>
  <si>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</si>
  <si>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</si>
  <si>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</si>
  <si>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</si>
  <si>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</si>
  <si>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</si>
  <si>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</si>
  <si>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</si>
  <si>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</si>
  <si>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</si>
  <si>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</si>
  <si>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</si>
  <si>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</si>
  <si>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</si>
  <si>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</si>
  <si>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</si>
  <si>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</si>
  <si>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</si>
  <si>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</si>
  <si>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</si>
  <si>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</si>
  <si>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</si>
  <si>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</si>
  <si>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</si>
  <si>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</si>
  <si>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</si>
  <si>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</si>
  <si>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</si>
  <si>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</si>
  <si>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</si>
  <si>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</si>
  <si>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</si>
  <si>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</si>
  <si>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</si>
  <si>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</si>
  <si>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</si>
  <si>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</si>
  <si>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</si>
  <si>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</si>
  <si>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</si>
  <si>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</si>
  <si>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</si>
  <si>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</si>
  <si>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</si>
  <si>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</si>
  <si>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</si>
  <si>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</si>
  <si>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</si>
  <si>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</si>
  <si>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</si>
  <si>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</si>
  <si>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</si>
  <si>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</si>
  <si>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</si>
  <si>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</si>
  <si>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</si>
  <si>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</si>
  <si>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</si>
  <si>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</si>
  <si>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</si>
  <si>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</si>
  <si>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</si>
  <si>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</si>
  <si>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</si>
  <si>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</si>
  <si>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</si>
  <si>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</si>
  <si>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</si>
  <si>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</si>
  <si>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</si>
  <si>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</si>
  <si>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</si>
  <si>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</si>
  <si>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</si>
  <si>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</si>
  <si>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</si>
  <si>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</si>
  <si>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</si>
  <si>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</si>
  <si>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</si>
  <si>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</si>
  <si>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</si>
  <si>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</si>
  <si>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</si>
  <si>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</si>
  <si>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</si>
  <si>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</si>
  <si>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</si>
  <si>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</si>
  <si>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</si>
  <si>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</si>
  <si>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</si>
  <si>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</si>
  <si>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</si>
  <si>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</si>
  <si>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</si>
  <si>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</si>
  <si>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</si>
  <si>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</si>
  <si>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</si>
  <si>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</si>
  <si>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</si>
  <si>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</si>
  <si>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</si>
  <si>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</si>
  <si>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</si>
  <si>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</si>
  <si>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</si>
  <si>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</si>
  <si>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</si>
  <si>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</si>
  <si>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</si>
  <si>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</si>
  <si>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</si>
  <si>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</si>
  <si>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</si>
  <si>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</si>
  <si>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</si>
  <si>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</si>
  <si>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</si>
  <si>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</si>
  <si>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</si>
  <si>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</si>
  <si>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</si>
  <si>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</si>
  <si>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</si>
  <si>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</si>
  <si>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</si>
  <si>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</si>
  <si>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</si>
  <si>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</si>
  <si>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</si>
  <si>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</si>
  <si>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</si>
  <si>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</si>
  <si>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</si>
  <si>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</si>
  <si>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</si>
  <si>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</si>
  <si>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</si>
  <si>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</si>
  <si>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</si>
  <si>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</si>
  <si>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</si>
  <si>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</si>
  <si>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</si>
  <si>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</si>
  <si>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</si>
  <si>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</si>
  <si>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</si>
  <si>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</si>
  <si>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</si>
  <si>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</si>
  <si>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</si>
  <si>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</si>
  <si>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</si>
  <si>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</si>
  <si>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</si>
  <si>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</si>
  <si>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</si>
  <si>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</si>
  <si>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</si>
  <si>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</si>
  <si>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</si>
  <si>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</si>
  <si>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</si>
  <si>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</si>
  <si>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</si>
  <si>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</si>
  <si>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</si>
  <si>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</si>
  <si>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</si>
  <si>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</si>
  <si>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</si>
  <si>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</si>
  <si>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</si>
  <si>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</si>
  <si>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</si>
  <si>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</si>
  <si>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</si>
  <si>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</si>
  <si>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</si>
  <si>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</si>
  <si>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</si>
  <si>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</si>
  <si>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</si>
  <si>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</si>
  <si>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</si>
  <si>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</si>
  <si>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</si>
  <si>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</si>
  <si>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</si>
  <si>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</si>
  <si>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</si>
  <si>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</si>
  <si>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</si>
  <si>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</si>
  <si>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</si>
  <si>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</si>
  <si>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</si>
  <si>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</si>
  <si>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</si>
  <si>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</si>
  <si>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</si>
  <si>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</si>
  <si>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</si>
  <si>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</si>
  <si>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</si>
  <si>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</si>
  <si>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</si>
  <si>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</si>
  <si>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</si>
  <si>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</si>
  <si>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</si>
  <si>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</si>
  <si>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</si>
  <si>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</si>
  <si>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</si>
  <si>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</si>
  <si>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</si>
  <si>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</si>
  <si>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</si>
  <si>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</si>
  <si>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</si>
  <si>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</si>
  <si>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</si>
  <si>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</si>
  <si>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</si>
  <si>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</si>
  <si>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</si>
  <si>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</si>
  <si>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</si>
  <si>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</si>
  <si>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</si>
  <si>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</si>
  <si>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</si>
  <si>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</si>
  <si>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</si>
  <si>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</si>
  <si>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</si>
  <si>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</si>
  <si>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</si>
  <si>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</si>
  <si>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</si>
  <si>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</si>
  <si>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</si>
  <si>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</si>
  <si>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</si>
  <si>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</si>
  <si>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</si>
  <si>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</si>
  <si>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</si>
  <si>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</si>
  <si>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</si>
  <si>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</si>
  <si>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</si>
  <si>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</si>
  <si>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</si>
  <si>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</si>
  <si>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</si>
  <si>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</si>
  <si>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</si>
  <si>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</si>
  <si>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</si>
  <si>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</si>
  <si>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</si>
  <si>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</si>
  <si>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</si>
  <si>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</si>
  <si>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</si>
  <si>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</si>
  <si>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</si>
  <si>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</si>
  <si>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</si>
  <si>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</si>
  <si>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</si>
  <si>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</si>
  <si>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</si>
  <si>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</si>
  <si>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</si>
  <si>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</si>
  <si>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</si>
  <si>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</si>
  <si>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</si>
  <si>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</si>
  <si>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</si>
  <si>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</si>
  <si>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</si>
  <si>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</si>
  <si>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</si>
  <si>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</si>
  <si>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</si>
  <si>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</si>
  <si>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</si>
  <si>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</si>
  <si>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</si>
  <si>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</si>
  <si>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</si>
  <si>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</si>
  <si>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</si>
  <si>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</si>
  <si>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</si>
  <si>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</si>
  <si>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</si>
  <si>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</si>
  <si>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</si>
  <si>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</si>
  <si>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</si>
  <si>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</si>
  <si>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</si>
  <si>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</si>
  <si>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</si>
  <si>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</si>
  <si>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</si>
  <si>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</si>
  <si>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</si>
  <si>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</si>
  <si>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</si>
  <si>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</si>
  <si>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</si>
  <si>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</si>
  <si>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</si>
  <si>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</si>
  <si>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</si>
  <si>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</si>
  <si>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</si>
  <si>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</si>
  <si>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</si>
  <si>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</si>
  <si>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</si>
  <si>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</si>
  <si>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</si>
  <si>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</si>
  <si>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</si>
  <si>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</si>
  <si>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</si>
  <si>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</si>
  <si>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</si>
  <si>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</si>
  <si>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</si>
  <si>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</si>
  <si>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</si>
  <si>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</si>
  <si>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</si>
  <si>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</si>
  <si>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</si>
  <si>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</si>
  <si>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</si>
  <si>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</si>
  <si>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</si>
  <si>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</si>
  <si>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</si>
  <si>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</si>
  <si>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</si>
  <si>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</si>
  <si>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</si>
  <si>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</si>
  <si>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</si>
  <si>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</si>
  <si>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</si>
  <si>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</si>
  <si>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</si>
  <si>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</si>
  <si>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</si>
  <si>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</si>
  <si>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</si>
  <si>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</si>
  <si>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</si>
  <si>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</si>
  <si>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</si>
  <si>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</si>
  <si>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</si>
  <si>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</si>
  <si>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</si>
  <si>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</si>
  <si>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</si>
  <si>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</si>
  <si>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</si>
  <si>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</si>
  <si>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</si>
  <si>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</si>
  <si>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</si>
  <si>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</si>
  <si>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</si>
  <si>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</si>
  <si>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</si>
  <si>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</si>
  <si>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</si>
  <si>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</si>
  <si>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</si>
  <si>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</si>
  <si>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</si>
  <si>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</si>
  <si>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</si>
  <si>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</si>
  <si>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</si>
  <si>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</si>
  <si>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</si>
  <si>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</si>
  <si>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</si>
  <si>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</si>
  <si>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</si>
  <si>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</si>
  <si>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</si>
  <si>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</si>
  <si>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</si>
  <si>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</si>
  <si>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</si>
  <si>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</si>
  <si>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</si>
  <si>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</si>
  <si>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</si>
  <si>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</si>
  <si>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</si>
  <si>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</si>
  <si>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</si>
  <si>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</si>
  <si>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</si>
  <si>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</si>
  <si>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</si>
  <si>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</si>
  <si>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</si>
  <si>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</si>
  <si>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</si>
  <si>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</si>
  <si>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</si>
  <si>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</si>
  <si>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</si>
  <si>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</si>
  <si>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</si>
  <si>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</si>
  <si>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</si>
  <si>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</si>
  <si>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</si>
  <si>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</si>
  <si>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</si>
  <si>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</si>
  <si>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</si>
  <si>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</si>
  <si>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</si>
  <si>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</si>
  <si>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</si>
  <si>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</si>
  <si>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</si>
  <si>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</si>
  <si>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</si>
  <si>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</si>
  <si>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</si>
  <si>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</si>
  <si>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</si>
  <si>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</si>
  <si>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</si>
  <si>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</si>
  <si>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</si>
  <si>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</si>
  <si>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</si>
  <si>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</si>
  <si>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</si>
  <si>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</si>
  <si>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</si>
  <si>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</si>
  <si>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</si>
  <si>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</si>
  <si>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</si>
  <si>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</si>
  <si>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</si>
  <si>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</si>
  <si>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</si>
  <si>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</si>
  <si>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</si>
  <si>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</si>
  <si>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</si>
  <si>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</si>
  <si>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</si>
  <si>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</si>
  <si>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</si>
  <si>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</si>
  <si>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</si>
  <si>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</si>
  <si>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</si>
  <si>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</si>
  <si>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</si>
  <si>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</si>
  <si>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</si>
  <si>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</si>
  <si>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</si>
  <si>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</si>
  <si>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</si>
  <si>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</si>
  <si>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</si>
  <si>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</si>
  <si>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</si>
  <si>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</si>
  <si>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</si>
  <si>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</si>
  <si>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</si>
  <si>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</si>
  <si>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</si>
  <si>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</si>
  <si>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</si>
  <si>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</si>
  <si>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</si>
  <si>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</si>
  <si>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</si>
  <si>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</si>
  <si>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</si>
  <si>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</si>
  <si>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</si>
  <si>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</si>
  <si>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</si>
  <si>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</si>
  <si>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</si>
  <si>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</si>
  <si>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</si>
  <si>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</si>
  <si>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</si>
  <si>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</si>
  <si>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</si>
  <si>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</si>
  <si>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</si>
  <si>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</si>
  <si>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</si>
  <si>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</si>
  <si>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</si>
  <si>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</si>
  <si>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</si>
  <si>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</si>
  <si>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</si>
  <si>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</si>
  <si>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</si>
  <si>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</si>
  <si>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</si>
  <si>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</si>
  <si>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</si>
  <si>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</si>
  <si>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</si>
  <si>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</si>
  <si>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</si>
  <si>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</si>
  <si>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</si>
  <si>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</si>
  <si>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</si>
  <si>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</si>
  <si>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</si>
  <si>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</si>
  <si>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</si>
  <si>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</si>
  <si>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</si>
  <si>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</si>
  <si>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</si>
  <si>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</si>
  <si>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</si>
  <si>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</si>
  <si>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</si>
  <si>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</si>
  <si>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</si>
  <si>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</si>
  <si>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</si>
  <si>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</si>
  <si>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</si>
  <si>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</si>
  <si>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</si>
  <si>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</si>
  <si>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</si>
  <si>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</si>
  <si>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</si>
  <si>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</si>
  <si>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</si>
  <si>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</si>
  <si>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</si>
  <si>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</si>
  <si>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</si>
  <si>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</si>
  <si>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</si>
  <si>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</si>
  <si>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</si>
  <si>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</si>
  <si>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</si>
  <si>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</si>
  <si>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</si>
  <si>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</si>
  <si>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</si>
  <si>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</si>
  <si>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</si>
  <si>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</si>
  <si>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</si>
  <si>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</si>
  <si>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</si>
  <si>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</si>
  <si>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</si>
  <si>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</si>
  <si>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</si>
  <si>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</si>
  <si>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</si>
  <si>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</si>
  <si>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</si>
  <si>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</si>
  <si>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</si>
  <si>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</si>
  <si>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</si>
  <si>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</si>
  <si>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</si>
  <si>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</si>
  <si>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</si>
  <si>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</si>
  <si>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</si>
  <si>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</si>
  <si>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</si>
  <si>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</si>
  <si>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</si>
  <si>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</si>
  <si>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</si>
  <si>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</si>
  <si>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</si>
  <si>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</si>
  <si>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</si>
  <si>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</si>
  <si>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</si>
  <si>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</si>
  <si>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</si>
  <si>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</si>
  <si>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</si>
  <si>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</si>
  <si>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</si>
  <si>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</si>
  <si>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</si>
  <si>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</si>
  <si>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</si>
  <si>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</si>
  <si>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</si>
  <si>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</si>
  <si>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</si>
  <si>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</si>
  <si>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</si>
  <si>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</si>
  <si>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</si>
  <si>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</si>
  <si>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</si>
  <si>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</si>
  <si>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</si>
  <si>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</si>
  <si>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</si>
  <si>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</si>
  <si>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</si>
  <si>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</si>
  <si>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</si>
  <si>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</si>
  <si>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</si>
  <si>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</si>
  <si>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</si>
  <si>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</si>
  <si>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</si>
  <si>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</si>
  <si>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</si>
  <si>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</si>
  <si>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</si>
  <si>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</si>
  <si>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</si>
  <si>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</si>
  <si>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</si>
  <si>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</si>
  <si>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</si>
  <si>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</si>
  <si>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</si>
  <si>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</si>
  <si>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</si>
  <si>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</si>
  <si>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</si>
  <si>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</si>
  <si>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</si>
  <si>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</si>
  <si>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</si>
  <si>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</si>
  <si>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</si>
  <si>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</si>
  <si>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</si>
  <si>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</si>
  <si>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</si>
  <si>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</si>
  <si>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</si>
  <si>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</si>
  <si>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</si>
  <si>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</si>
  <si>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</si>
  <si>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</si>
  <si>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</si>
  <si>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</si>
  <si>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</si>
  <si>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</si>
  <si>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</si>
  <si>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</si>
  <si>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</si>
  <si>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</si>
  <si>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</si>
  <si>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</si>
  <si>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</si>
  <si>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</si>
  <si>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</si>
  <si>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</si>
  <si>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</si>
  <si>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</si>
  <si>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</si>
  <si>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</si>
  <si>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</si>
  <si>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</si>
  <si>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</si>
  <si>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</si>
  <si>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</si>
  <si>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</si>
  <si>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</si>
  <si>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</si>
  <si>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</si>
  <si>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</si>
  <si>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</si>
  <si>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</si>
  <si>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</si>
  <si>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</si>
  <si>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</si>
  <si>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</si>
  <si>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</si>
  <si>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</si>
  <si>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</si>
  <si>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</si>
  <si>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</si>
  <si>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</si>
  <si>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</si>
  <si>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</si>
  <si>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</si>
  <si>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</si>
  <si>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</si>
  <si>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</si>
  <si>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</si>
  <si>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</si>
  <si>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</si>
  <si>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</si>
  <si>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</si>
  <si>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</si>
  <si>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</si>
  <si>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</si>
  <si>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</si>
  <si>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</si>
  <si>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</si>
  <si>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</si>
  <si>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</si>
  <si>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</si>
  <si>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</si>
  <si>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</si>
  <si>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</si>
  <si>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</si>
  <si>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</si>
  <si>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</si>
  <si>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</si>
  <si>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</si>
  <si>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</si>
  <si>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</si>
  <si>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</si>
  <si>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</si>
  <si>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</si>
  <si>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</si>
  <si>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</si>
  <si>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</si>
  <si>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</si>
  <si>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</si>
  <si>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</si>
  <si>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</si>
  <si>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</si>
  <si>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</si>
  <si>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</si>
  <si>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</si>
  <si>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</si>
  <si>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</si>
  <si>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</si>
  <si>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</si>
  <si>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</si>
  <si>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</si>
  <si>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</si>
  <si>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</si>
  <si>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</si>
  <si>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</si>
  <si>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</si>
  <si>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</si>
  <si>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</si>
  <si>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</si>
  <si>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</si>
  <si>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</si>
  <si>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</si>
  <si>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</si>
  <si>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</si>
  <si>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</si>
  <si>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</si>
  <si>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</si>
  <si>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</si>
  <si>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</si>
  <si>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</si>
  <si>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</si>
  <si>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</si>
  <si>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</si>
  <si>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</si>
  <si>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</si>
  <si>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</si>
  <si>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</si>
  <si>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</si>
  <si>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</si>
  <si>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</si>
  <si>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</si>
  <si>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</si>
  <si>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</si>
  <si>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</si>
  <si>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</si>
  <si>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</si>
  <si>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</si>
  <si>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</si>
  <si>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</si>
  <si>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</si>
  <si>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</si>
  <si>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</si>
  <si>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</si>
  <si>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</si>
  <si>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</si>
  <si>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</si>
  <si>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</si>
  <si>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</si>
  <si>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</si>
  <si>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</si>
  <si>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</si>
  <si>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</si>
  <si>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</si>
  <si>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</si>
  <si>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</si>
  <si>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</si>
  <si>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</si>
  <si>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</si>
  <si>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</si>
  <si>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</si>
  <si>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</si>
  <si>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</si>
  <si>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</si>
  <si>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</si>
  <si>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</si>
  <si>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</si>
  <si>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</si>
  <si>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</si>
  <si>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</si>
  <si>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</si>
  <si>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</si>
  <si>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</si>
  <si>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</si>
  <si>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</si>
  <si>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</si>
  <si>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</si>
  <si>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</si>
  <si>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</si>
  <si>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</si>
  <si>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</si>
  <si>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</si>
  <si>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</si>
  <si>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</si>
  <si>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</si>
  <si>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</si>
  <si>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</si>
  <si>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</si>
  <si>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</si>
  <si>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</si>
  <si>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</si>
  <si>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</si>
  <si>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</si>
  <si>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</si>
  <si>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</si>
  <si>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</si>
  <si>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</si>
  <si>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</si>
  <si>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</si>
  <si>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</si>
  <si>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</si>
  <si>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</si>
  <si>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</si>
  <si>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</si>
  <si>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</si>
  <si>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</si>
  <si>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</si>
  <si>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</si>
  <si>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</si>
  <si>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</si>
  <si>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</si>
  <si>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</si>
  <si>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</si>
  <si>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</si>
  <si>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</si>
  <si>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</si>
  <si>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</si>
  <si>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</si>
  <si>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</si>
  <si>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</si>
  <si>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</si>
  <si>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</si>
  <si>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</si>
  <si>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</si>
  <si>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</si>
  <si>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</si>
  <si>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</si>
  <si>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</si>
  <si>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</si>
  <si>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</si>
  <si>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</si>
  <si>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</si>
  <si>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</si>
  <si>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</si>
  <si>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</si>
  <si>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</si>
  <si>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</si>
  <si>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</si>
  <si>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</si>
  <si>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</si>
  <si>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</si>
  <si>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</si>
  <si>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</si>
  <si>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</si>
  <si>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</si>
  <si>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</si>
  <si>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</si>
  <si>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</si>
  <si>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</si>
  <si>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</si>
  <si>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</si>
  <si>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</si>
  <si>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</si>
  <si>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</si>
  <si>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</si>
  <si>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</si>
  <si>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</si>
  <si>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</si>
  <si>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</si>
  <si>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</si>
  <si>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</si>
  <si>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</si>
  <si>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</si>
  <si>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</si>
  <si>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</si>
  <si>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</si>
  <si>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</si>
  <si>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</si>
  <si>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</si>
  <si>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</si>
  <si>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</si>
  <si>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</si>
  <si>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</si>
  <si>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</si>
  <si>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</si>
  <si>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</si>
  <si>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</si>
  <si>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</si>
  <si>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</si>
  <si>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</si>
  <si>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</si>
  <si>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</si>
  <si>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</si>
  <si>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</si>
  <si>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</si>
  <si>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</si>
  <si>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</si>
  <si>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</si>
  <si>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</si>
  <si>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</si>
  <si>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</si>
  <si>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</si>
  <si>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</si>
  <si>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</si>
  <si>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</si>
  <si>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</si>
  <si>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</si>
  <si>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</si>
  <si>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</si>
  <si>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</si>
  <si>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</si>
  <si>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</si>
  <si>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</si>
  <si>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</si>
  <si>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</si>
  <si>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</si>
  <si>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</si>
  <si>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</si>
  <si>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</si>
  <si>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</si>
  <si>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</si>
  <si>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</si>
  <si>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</si>
  <si>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</si>
  <si>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</si>
  <si>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</si>
  <si>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</si>
  <si>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</si>
  <si>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</si>
  <si>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</si>
  <si>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</si>
  <si>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</si>
  <si>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</si>
  <si>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</si>
  <si>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</si>
  <si>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</si>
  <si>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</si>
  <si>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</si>
  <si>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</si>
  <si>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</si>
  <si>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</si>
  <si>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</si>
  <si>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</si>
  <si>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</si>
  <si>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</si>
  <si>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</si>
  <si>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</si>
  <si>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</si>
  <si>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</si>
  <si>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</si>
  <si>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</si>
  <si>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</si>
  <si>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</si>
  <si>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</si>
  <si>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</si>
  <si>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</si>
  <si>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</si>
  <si>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</si>
  <si>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</si>
  <si>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</si>
  <si>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</si>
  <si>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</si>
  <si>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</si>
  <si>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</si>
  <si>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</si>
  <si>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</si>
  <si>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</si>
  <si>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</si>
  <si>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</si>
  <si>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</si>
  <si>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</si>
  <si>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</si>
  <si>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</si>
  <si>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</si>
  <si>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</si>
  <si>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</si>
  <si>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</si>
  <si>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</si>
  <si>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</si>
  <si>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</si>
  <si>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</si>
  <si>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</si>
  <si>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</si>
  <si>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</si>
  <si>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</si>
  <si>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</si>
  <si>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</si>
  <si>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</si>
  <si>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</si>
  <si>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</si>
  <si>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</si>
  <si>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</si>
  <si>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</si>
  <si>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</si>
  <si>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</si>
  <si>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</si>
  <si>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</si>
  <si>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</si>
  <si>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</si>
  <si>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</si>
  <si>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</si>
  <si>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</si>
  <si>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</si>
  <si>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</si>
  <si>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</si>
  <si>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</si>
  <si>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</si>
  <si>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</si>
  <si>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</si>
  <si>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</si>
  <si>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</si>
  <si>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</si>
  <si>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</si>
  <si>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</si>
  <si>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</si>
  <si>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</si>
  <si>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</si>
  <si>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</si>
  <si>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</si>
  <si>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</si>
  <si>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</si>
  <si>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</si>
  <si>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</si>
  <si>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</si>
  <si>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</si>
  <si>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</si>
  <si>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</si>
  <si>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</si>
  <si>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</si>
  <si>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</si>
  <si>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</si>
  <si>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</si>
  <si>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</si>
  <si>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</si>
  <si>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</si>
  <si>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</si>
  <si>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</si>
  <si>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</si>
  <si>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</si>
  <si>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</si>
  <si>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</si>
  <si>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</si>
  <si>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</si>
  <si>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</si>
  <si>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</si>
  <si>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</si>
  <si>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</si>
  <si>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</si>
  <si>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</si>
  <si>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</si>
  <si>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</si>
  <si>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</si>
  <si>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</si>
  <si>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</si>
  <si>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</si>
  <si>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</si>
  <si>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</si>
  <si>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</si>
  <si>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</si>
  <si>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</si>
  <si>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</si>
  <si>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</si>
  <si>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</si>
  <si>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</si>
  <si>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</si>
  <si>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</si>
  <si>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</si>
  <si>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</si>
  <si>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</si>
  <si>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</si>
  <si>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</si>
  <si>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</si>
  <si>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</si>
  <si>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</si>
  <si>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</si>
  <si>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</si>
  <si>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</si>
  <si>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</si>
  <si>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</si>
  <si>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</si>
  <si>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</si>
  <si>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</si>
  <si>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</si>
  <si>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</si>
  <si>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</si>
  <si>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</si>
  <si>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</si>
  <si>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</si>
  <si>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</si>
  <si>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</si>
  <si>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</si>
  <si>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</si>
  <si>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</si>
  <si>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</si>
  <si>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</si>
  <si>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</si>
  <si>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</si>
  <si>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</si>
  <si>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</si>
  <si>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</si>
  <si>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</si>
  <si>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</si>
  <si>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</si>
  <si>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</si>
  <si>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</si>
  <si>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</si>
  <si>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</si>
  <si>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</si>
  <si>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</si>
  <si>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</si>
  <si>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</si>
  <si>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</si>
  <si>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</si>
  <si>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</si>
  <si>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</si>
  <si>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</si>
  <si>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</si>
  <si>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</si>
  <si>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</si>
  <si>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</si>
  <si>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</si>
  <si>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</si>
  <si>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</si>
  <si>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</si>
  <si>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</si>
  <si>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</si>
  <si>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</si>
  <si>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</si>
  <si>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</si>
  <si>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</si>
  <si>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</si>
  <si>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</si>
  <si>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</si>
  <si>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</si>
  <si>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</si>
  <si>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</si>
  <si>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</si>
  <si>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</si>
  <si>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</si>
  <si>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</si>
  <si>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</si>
  <si>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</si>
  <si>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</si>
  <si>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</si>
  <si>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</si>
  <si>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</si>
  <si>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</si>
  <si>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</si>
  <si>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</si>
  <si>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</si>
  <si>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</si>
  <si>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</si>
  <si>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</si>
  <si>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</si>
  <si>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</si>
  <si>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</si>
  <si>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</si>
  <si>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</si>
  <si>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</si>
  <si>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</si>
  <si>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</si>
  <si>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</si>
  <si>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</si>
  <si>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</si>
  <si>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</si>
  <si>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</si>
  <si>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</si>
  <si>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</si>
  <si>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</si>
  <si>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</si>
  <si>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</si>
  <si>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</si>
  <si>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</si>
  <si>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</si>
  <si>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</si>
  <si>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</si>
  <si>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</si>
  <si>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</si>
  <si>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</si>
  <si>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</si>
  <si>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</si>
  <si>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</si>
  <si>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</si>
  <si>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</si>
  <si>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</si>
  <si>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</si>
  <si>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</si>
  <si>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</si>
  <si>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</si>
  <si>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</si>
  <si>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</si>
  <si>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</si>
  <si>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</si>
  <si>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</si>
  <si>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</si>
  <si>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</si>
  <si>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</si>
  <si>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</si>
  <si>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</si>
  <si>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</si>
  <si>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</si>
  <si>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</si>
  <si>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</si>
  <si>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</si>
  <si>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</si>
  <si>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</si>
  <si>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</si>
  <si>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</si>
  <si>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</si>
  <si>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</si>
  <si>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</si>
  <si>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</si>
  <si>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</si>
  <si>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</si>
  <si>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</si>
  <si>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</si>
  <si>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</si>
  <si>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</si>
  <si>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</si>
  <si>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</si>
  <si>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</si>
  <si>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</si>
  <si>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</si>
  <si>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</si>
  <si>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</si>
  <si>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</si>
  <si>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</si>
  <si>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</si>
  <si>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</si>
  <si>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</si>
  <si>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</si>
  <si>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</si>
  <si>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</si>
  <si>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</si>
  <si>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</si>
  <si>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</si>
  <si>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</si>
  <si>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</si>
  <si>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</si>
  <si>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</si>
  <si>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</si>
  <si>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</si>
  <si>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</si>
  <si>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</si>
  <si>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</si>
  <si>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</si>
  <si>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</si>
  <si>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</si>
  <si>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</si>
  <si>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</si>
  <si>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</si>
  <si>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</si>
  <si>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</si>
  <si>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</si>
  <si>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</si>
  <si>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</si>
  <si>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</si>
  <si>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</si>
  <si>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</si>
  <si>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</si>
  <si>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</si>
  <si>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</si>
  <si>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</si>
  <si>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</si>
  <si>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</si>
  <si>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</si>
  <si>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</si>
  <si>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</si>
  <si>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</si>
  <si>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</si>
  <si>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</si>
  <si>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</si>
  <si>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</si>
  <si>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</si>
  <si>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</si>
  <si>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</si>
  <si>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</si>
  <si>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</si>
  <si>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</si>
  <si>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</si>
  <si>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</si>
  <si>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</si>
  <si>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</si>
  <si>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</si>
  <si>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</si>
  <si>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</si>
  <si>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</si>
  <si>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</si>
  <si>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</si>
  <si>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</si>
  <si>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</si>
  <si>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</si>
  <si>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</si>
  <si>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</si>
  <si>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</si>
  <si>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</si>
  <si>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</si>
  <si>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</si>
  <si>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</si>
  <si>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</si>
  <si>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</si>
  <si>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</si>
  <si>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</si>
  <si>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</si>
  <si>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</si>
  <si>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</si>
  <si>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</si>
  <si>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</si>
  <si>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</si>
  <si>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</si>
  <si>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</si>
  <si>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</si>
  <si>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</si>
  <si>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</si>
  <si>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</si>
  <si>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</si>
  <si>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</si>
  <si>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</si>
  <si>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</si>
  <si>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</si>
  <si>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</si>
  <si>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</si>
  <si>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</si>
  <si>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</si>
  <si>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</si>
  <si>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</si>
  <si>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</si>
  <si>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</si>
  <si>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</si>
  <si>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</si>
  <si>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</si>
  <si>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</si>
  <si>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</si>
  <si>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</si>
  <si>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</si>
  <si>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</si>
  <si>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</si>
  <si>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</si>
  <si>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</si>
  <si>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</si>
  <si>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</si>
  <si>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</si>
  <si>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</si>
  <si>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</si>
  <si>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</si>
  <si>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</si>
  <si>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</si>
  <si>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</si>
  <si>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</si>
  <si>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</si>
  <si>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</si>
  <si>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</si>
  <si>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</si>
  <si>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</si>
  <si>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</si>
  <si>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</si>
  <si>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</si>
  <si>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</si>
  <si>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</si>
  <si>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</si>
  <si>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</si>
  <si>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</si>
  <si>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</si>
  <si>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</si>
  <si>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</si>
  <si>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</si>
  <si>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</si>
  <si>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</si>
  <si>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</si>
  <si>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</si>
  <si>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</si>
  <si>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</si>
  <si>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</si>
  <si>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</si>
  <si>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</si>
  <si>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</si>
  <si>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</si>
  <si>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</si>
  <si>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</si>
  <si>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</si>
  <si>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</si>
  <si>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</si>
  <si>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</si>
  <si>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</si>
  <si>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</si>
  <si>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</si>
  <si>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</si>
  <si>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</si>
  <si>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</si>
  <si>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</si>
  <si>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</si>
  <si>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</si>
  <si>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</si>
  <si>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</si>
  <si>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</si>
  <si>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</si>
  <si>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</si>
  <si>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</si>
  <si>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</si>
  <si>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</si>
  <si>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</si>
  <si>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</si>
  <si>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</si>
  <si>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</si>
  <si>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</si>
  <si>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</si>
  <si>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</si>
  <si>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</si>
  <si>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</si>
  <si>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</si>
  <si>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</si>
  <si>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</si>
  <si>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</si>
  <si>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</si>
  <si>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</si>
  <si>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</si>
  <si>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</si>
  <si>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</si>
  <si>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</si>
  <si>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</si>
  <si>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</si>
  <si>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</si>
  <si>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</si>
  <si>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</si>
  <si>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</si>
  <si>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</si>
  <si>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</si>
  <si>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</si>
  <si>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</si>
  <si>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</si>
  <si>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</si>
  <si>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</si>
  <si>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</si>
  <si>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</si>
  <si>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</si>
  <si>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</si>
  <si>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</si>
  <si>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</si>
  <si>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</si>
  <si>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</si>
  <si>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</si>
  <si>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</si>
  <si>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</si>
  <si>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</si>
  <si>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</si>
  <si>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</si>
  <si>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</si>
  <si>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</si>
  <si>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</si>
  <si>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</si>
  <si>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</si>
  <si>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</si>
  <si>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</si>
  <si>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</si>
  <si>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</si>
  <si>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</si>
  <si>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</si>
  <si>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</si>
  <si>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</si>
  <si>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</si>
  <si>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</si>
  <si>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</si>
  <si>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</si>
  <si>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</si>
  <si>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</si>
  <si>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</si>
  <si>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</si>
  <si>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</si>
  <si>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</si>
  <si>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</si>
  <si>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</si>
  <si>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</si>
  <si>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</si>
  <si>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</si>
  <si>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</si>
  <si>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</si>
  <si>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</si>
  <si>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</si>
  <si>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</si>
  <si>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</si>
  <si>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</si>
  <si>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</si>
  <si>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</si>
  <si>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</si>
  <si>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</si>
  <si>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</si>
  <si>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</si>
  <si>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</si>
  <si>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</si>
  <si>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</si>
  <si>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</si>
  <si>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</si>
  <si>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</si>
  <si>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</si>
  <si>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</si>
  <si>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</si>
  <si>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</si>
  <si>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</si>
  <si>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</si>
  <si>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</si>
  <si>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</si>
  <si>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</si>
  <si>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</si>
  <si>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</si>
  <si>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</si>
  <si>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</si>
  <si>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</si>
  <si>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</si>
  <si>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</si>
  <si>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</si>
  <si>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</si>
  <si>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</si>
  <si>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</si>
  <si>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</si>
  <si>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</si>
  <si>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</si>
  <si>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</si>
  <si>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</si>
  <si>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</si>
  <si>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</si>
  <si>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</si>
  <si>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</si>
  <si>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</si>
  <si>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</si>
  <si>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</si>
  <si>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</si>
  <si>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</si>
  <si>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</si>
  <si>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</si>
  <si>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</si>
  <si>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</si>
  <si>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</si>
  <si>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</si>
  <si>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</si>
  <si>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</si>
  <si>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</si>
  <si>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</si>
  <si>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</si>
  <si>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</si>
  <si>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</si>
  <si>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</si>
  <si>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</si>
  <si>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</si>
  <si>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</si>
  <si>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</si>
  <si>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</si>
  <si>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</si>
  <si>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</si>
  <si>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</si>
  <si>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</si>
  <si>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</si>
  <si>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</si>
  <si>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</si>
  <si>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</si>
  <si>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</si>
  <si>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</si>
  <si>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</si>
  <si>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</si>
  <si>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</si>
  <si>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</si>
  <si>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</si>
  <si>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</si>
  <si>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</si>
  <si>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</si>
  <si>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</si>
  <si>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</si>
  <si>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</si>
  <si>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</si>
  <si>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</si>
  <si>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</si>
  <si>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</si>
  <si>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</si>
  <si>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</si>
  <si>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</si>
  <si>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</si>
  <si>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</si>
  <si>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</si>
  <si>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</si>
  <si>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</si>
  <si>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</si>
  <si>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</si>
  <si>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</si>
  <si>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</si>
  <si>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</si>
  <si>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</si>
  <si>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</si>
  <si>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</si>
  <si>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</si>
  <si>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</si>
  <si>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</si>
  <si>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</si>
  <si>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</si>
  <si>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</si>
  <si>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</si>
  <si>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</si>
  <si>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</si>
  <si>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</si>
  <si>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</si>
  <si>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</si>
  <si>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</si>
  <si>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</si>
  <si>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</si>
  <si>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</si>
  <si>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</si>
  <si>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</si>
  <si>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</si>
  <si>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</si>
  <si>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</si>
  <si>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</si>
  <si>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</si>
  <si>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</si>
  <si>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</si>
  <si>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</si>
  <si>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</si>
  <si>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</si>
  <si>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</si>
  <si>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</si>
  <si>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</si>
  <si>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</si>
  <si>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</si>
  <si>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</si>
  <si>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</si>
  <si>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</si>
  <si>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</si>
  <si>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</si>
  <si>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</si>
  <si>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</si>
  <si>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</si>
  <si>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</si>
  <si>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</si>
  <si>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</si>
  <si>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</si>
  <si>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</si>
  <si>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</si>
  <si>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</si>
  <si>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</si>
  <si>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</si>
  <si>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</si>
  <si>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</si>
  <si>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</si>
  <si>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</si>
  <si>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</si>
  <si>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</si>
  <si>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</si>
  <si>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</si>
  <si>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</si>
  <si>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</si>
  <si>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</si>
  <si>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</si>
  <si>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</si>
  <si>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</si>
  <si>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</si>
  <si>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</si>
  <si>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</si>
  <si>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</si>
  <si>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</si>
  <si>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</si>
  <si>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</si>
  <si>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</si>
  <si>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</si>
  <si>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</si>
  <si>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</si>
  <si>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</si>
  <si>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</si>
  <si>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</si>
  <si>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</si>
  <si>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</si>
  <si>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</si>
  <si>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</si>
  <si>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</si>
  <si>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</si>
  <si>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</si>
  <si>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</si>
  <si>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</si>
  <si>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</si>
  <si>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</si>
  <si>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</si>
  <si>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</si>
  <si>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</si>
  <si>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</si>
  <si>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</si>
  <si>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</si>
  <si>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</si>
  <si>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</si>
  <si>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</si>
  <si>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</si>
  <si>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</si>
  <si>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</si>
  <si>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</si>
  <si>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</si>
  <si>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</si>
  <si>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</si>
  <si>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</si>
  <si>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</si>
  <si>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</si>
  <si>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</si>
  <si>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</si>
  <si>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</si>
  <si>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</si>
  <si>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</si>
  <si>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</si>
  <si>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</si>
  <si>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</si>
  <si>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</si>
  <si>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</si>
  <si>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</si>
  <si>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</si>
  <si>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</si>
  <si>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</si>
  <si>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</si>
  <si>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</si>
  <si>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</si>
  <si>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</si>
  <si>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</si>
  <si>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</si>
  <si>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</si>
  <si>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</si>
  <si>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</si>
  <si>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</si>
  <si>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</si>
  <si>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</si>
  <si>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</si>
  <si>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</si>
  <si>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</si>
  <si>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</si>
  <si>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</si>
  <si>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</si>
  <si>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</si>
  <si>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</si>
  <si>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</si>
  <si>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</si>
  <si>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</si>
  <si>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</si>
  <si>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</si>
  <si>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</si>
  <si>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</si>
  <si>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</si>
  <si>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</si>
  <si>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</si>
  <si>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</si>
  <si>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</si>
  <si>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</si>
  <si>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</si>
  <si>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</si>
  <si>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</si>
  <si>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</si>
  <si>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</si>
  <si>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</si>
  <si>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</si>
  <si>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</si>
  <si>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</si>
  <si>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</si>
  <si>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</si>
  <si>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</si>
  <si>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</si>
  <si>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</si>
  <si>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</si>
  <si>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</si>
  <si>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</si>
  <si>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</si>
  <si>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</si>
  <si>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</si>
  <si>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</si>
  <si>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</si>
  <si>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</si>
  <si>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</si>
  <si>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</si>
  <si>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</si>
  <si>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</si>
  <si>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</si>
  <si>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</si>
  <si>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</si>
  <si>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</si>
  <si>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</si>
  <si>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</si>
  <si>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</si>
  <si>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</si>
  <si>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</si>
  <si>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</si>
  <si>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</si>
  <si>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</si>
  <si>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</si>
  <si>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</si>
  <si>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</si>
  <si>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</si>
  <si>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</si>
  <si>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</si>
  <si>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</si>
  <si>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</si>
  <si>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</si>
  <si>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</si>
  <si>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</si>
  <si>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</si>
  <si>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</si>
  <si>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</si>
  <si>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</si>
  <si>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</si>
  <si>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</si>
  <si>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</si>
  <si>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</si>
  <si>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</si>
  <si>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</si>
  <si>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</si>
  <si>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</si>
  <si>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</si>
  <si>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</si>
  <si>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</si>
  <si>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</si>
  <si>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</si>
  <si>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</si>
  <si>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</si>
  <si>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</si>
  <si>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</si>
  <si>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</si>
  <si>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</si>
  <si>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</si>
  <si>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</si>
  <si>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</si>
  <si>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</si>
  <si>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</si>
  <si>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</si>
  <si>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</si>
  <si>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</si>
  <si>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</si>
  <si>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</si>
  <si>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</si>
  <si>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</si>
  <si>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</si>
  <si>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</si>
  <si>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</si>
  <si>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</si>
  <si>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</si>
  <si>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</si>
  <si>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</si>
  <si>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</si>
  <si>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</si>
  <si>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</si>
  <si>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</si>
  <si>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</si>
  <si>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</si>
  <si>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</si>
  <si>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</si>
  <si>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</si>
  <si>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</si>
  <si>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</si>
  <si>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</si>
  <si>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</si>
  <si>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</si>
  <si>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</si>
  <si>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</si>
  <si>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</si>
  <si>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</si>
  <si>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</si>
  <si>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</si>
  <si>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</si>
  <si>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</si>
  <si>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</si>
  <si>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</si>
  <si>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</si>
  <si>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</si>
  <si>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</si>
  <si>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</si>
  <si>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</si>
  <si>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</si>
  <si>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</si>
  <si>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</si>
  <si>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</si>
  <si>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</si>
  <si>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</si>
  <si>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</si>
  <si>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</si>
  <si>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</si>
  <si>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</si>
  <si>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</si>
  <si>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</si>
  <si>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</si>
  <si>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</si>
  <si>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</si>
  <si>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</si>
  <si>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</si>
  <si>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</si>
  <si>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</si>
  <si>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</si>
  <si>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</si>
  <si>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</si>
  <si>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</si>
  <si>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</si>
  <si>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</si>
  <si>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</si>
  <si>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</si>
  <si>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</si>
  <si>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</si>
  <si>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</si>
  <si>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</si>
  <si>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</si>
  <si>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</si>
  <si>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</si>
  <si>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</si>
  <si>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</si>
  <si>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</si>
  <si>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</si>
  <si>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</si>
  <si>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</si>
  <si>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</si>
  <si>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</si>
  <si>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</si>
  <si>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</si>
  <si>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</si>
  <si>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</si>
  <si>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</si>
  <si>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</si>
  <si>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</si>
  <si>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</si>
  <si>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</si>
  <si>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</si>
  <si>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</si>
  <si>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</si>
  <si>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</si>
  <si>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</si>
  <si>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</si>
  <si>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</si>
  <si>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</si>
  <si>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</si>
  <si>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</si>
  <si>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</si>
  <si>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</si>
  <si>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</si>
  <si>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</si>
  <si>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</si>
  <si>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</si>
  <si>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</si>
  <si>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</si>
  <si>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</si>
  <si>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</si>
  <si>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</si>
  <si>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</si>
  <si>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</si>
  <si>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</si>
  <si>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</si>
  <si>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</si>
  <si>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</si>
  <si>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</si>
  <si>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</si>
  <si>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</si>
  <si>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</si>
  <si>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</si>
  <si>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</si>
  <si>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</si>
  <si>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</si>
  <si>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</si>
  <si>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</si>
  <si>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</si>
  <si>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</si>
  <si>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</si>
  <si>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</si>
  <si>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</si>
  <si>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</si>
  <si>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</si>
  <si>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</si>
  <si>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</si>
  <si>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</si>
  <si>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</si>
  <si>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</si>
  <si>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</si>
  <si>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</si>
  <si>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</si>
  <si>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</si>
  <si>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</si>
  <si>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</si>
  <si>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</si>
  <si>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</si>
  <si>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</si>
  <si>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</si>
  <si>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</si>
  <si>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</si>
  <si>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</si>
  <si>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</si>
  <si>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</si>
  <si>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</si>
  <si>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</si>
  <si>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</si>
  <si>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</si>
  <si>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</si>
  <si>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</si>
  <si>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</si>
  <si>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</si>
  <si>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</si>
  <si>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</si>
  <si>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</si>
  <si>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</si>
  <si>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</si>
  <si>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</si>
  <si>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</si>
  <si>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</si>
  <si>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</si>
  <si>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</si>
  <si>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</si>
  <si>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</si>
  <si>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</si>
  <si>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</si>
  <si>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</si>
  <si>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</si>
  <si>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</si>
  <si>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</si>
  <si>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</si>
  <si>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</si>
  <si>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</si>
  <si>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</si>
  <si>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</si>
  <si>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</si>
  <si>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</si>
  <si>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</si>
  <si>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</si>
  <si>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</si>
  <si>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</si>
  <si>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</si>
  <si>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</si>
  <si>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</si>
  <si>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</si>
  <si>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</si>
  <si>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</si>
  <si>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</si>
  <si>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</si>
  <si>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</si>
  <si>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</si>
  <si>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</si>
  <si>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</si>
  <si>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</si>
  <si>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</si>
  <si>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</si>
  <si>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</si>
  <si>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</si>
  <si>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</si>
  <si>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</si>
  <si>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</si>
  <si>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</si>
  <si>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</si>
  <si>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</si>
  <si>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</si>
  <si>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</si>
  <si>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</si>
  <si>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</si>
  <si>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</si>
  <si>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</si>
  <si>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</si>
  <si>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</si>
  <si>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</si>
  <si>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</si>
  <si>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</si>
  <si>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</si>
  <si>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</si>
  <si>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</si>
  <si>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</si>
  <si>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</si>
  <si>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</si>
  <si>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</si>
  <si>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</si>
  <si>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</si>
  <si>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</si>
  <si>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</si>
  <si>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</si>
  <si>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</si>
  <si>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</si>
  <si>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</si>
  <si>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</si>
  <si>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</si>
  <si>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</si>
  <si>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</si>
  <si>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</si>
  <si>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</si>
  <si>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</si>
  <si>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</si>
  <si>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</si>
  <si>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</si>
  <si>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</si>
  <si>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</si>
  <si>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</si>
  <si>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</si>
  <si>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</si>
  <si>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</si>
  <si>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</si>
  <si>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</si>
  <si>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</si>
  <si>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</si>
  <si>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</si>
  <si>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</si>
  <si>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</si>
  <si>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</si>
  <si>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</si>
  <si>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</si>
  <si>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</si>
  <si>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</si>
  <si>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</si>
  <si>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</si>
  <si>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</si>
  <si>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</si>
  <si>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</si>
  <si>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</si>
  <si>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</si>
  <si>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</si>
  <si>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</si>
  <si>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</si>
  <si>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</si>
  <si>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</si>
  <si>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</si>
  <si>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</si>
  <si>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</si>
  <si>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</si>
  <si>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</si>
  <si>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</si>
  <si>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</si>
  <si>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</si>
  <si>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</si>
  <si>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</si>
  <si>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</si>
  <si>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</si>
  <si>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</si>
  <si>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</si>
  <si>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</si>
  <si>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</si>
  <si>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</si>
  <si>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</si>
  <si>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</si>
  <si>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</si>
  <si>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</si>
  <si>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</si>
  <si>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</si>
  <si>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</si>
  <si>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</si>
  <si>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</si>
  <si>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</si>
  <si>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</si>
  <si>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</si>
  <si>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</si>
  <si>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</si>
  <si>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</si>
  <si>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</si>
  <si>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</si>
  <si>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</si>
  <si>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</si>
  <si>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</si>
  <si>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</si>
  <si>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</si>
  <si>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</si>
  <si>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</si>
  <si>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</si>
  <si>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</si>
  <si>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</si>
  <si>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</si>
  <si>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</si>
  <si>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</si>
  <si>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</si>
  <si>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</si>
  <si>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</si>
  <si>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</si>
  <si>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</si>
  <si>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</si>
  <si>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</si>
  <si>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</si>
  <si>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</si>
  <si>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</si>
  <si>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</si>
  <si>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</si>
  <si>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</si>
  <si>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</si>
  <si>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</si>
  <si>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</si>
  <si>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</si>
  <si>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</si>
  <si>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</si>
  <si>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</si>
  <si>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</si>
  <si>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</si>
  <si>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</si>
  <si>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</si>
  <si>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</si>
  <si>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</si>
  <si>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</si>
  <si>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</si>
  <si>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</si>
  <si>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</si>
  <si>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</si>
  <si>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</si>
  <si>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</si>
  <si>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</si>
  <si>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</si>
  <si>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</si>
  <si>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</si>
  <si>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</si>
  <si>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</si>
  <si>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</si>
  <si>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</si>
  <si>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</si>
  <si>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</si>
  <si>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</si>
  <si>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</si>
  <si>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</si>
  <si>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</si>
  <si>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</si>
  <si>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</si>
  <si>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</si>
  <si>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</si>
  <si>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</si>
  <si>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</si>
  <si>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</si>
  <si>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</si>
  <si>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</si>
  <si>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</si>
  <si>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</si>
  <si>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</si>
  <si>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</si>
  <si>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</si>
  <si>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</si>
  <si>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</si>
  <si>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</si>
  <si>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</si>
  <si>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</si>
  <si>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</si>
  <si>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</si>
  <si>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</si>
  <si>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</si>
  <si>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</si>
  <si>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</si>
  <si>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</si>
  <si>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</si>
  <si>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</si>
  <si>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</si>
  <si>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</si>
  <si>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</si>
  <si>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</si>
  <si>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</si>
  <si>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</si>
  <si>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</si>
  <si>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</si>
  <si>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</si>
  <si>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</si>
  <si>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</si>
  <si>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</si>
  <si>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</si>
  <si>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</si>
  <si>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</si>
  <si>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</si>
  <si>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</si>
  <si>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</si>
  <si>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</si>
  <si>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</si>
  <si>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</si>
  <si>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</si>
  <si>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</si>
  <si>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</si>
  <si>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</si>
  <si>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</si>
  <si>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</si>
  <si>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</si>
  <si>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</si>
  <si>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</si>
  <si>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</si>
  <si>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</si>
  <si>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</si>
  <si>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</si>
  <si>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</si>
  <si>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</si>
  <si>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</si>
  <si>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</si>
  <si>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</si>
  <si>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</si>
  <si>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</si>
  <si>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</si>
  <si>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</si>
  <si>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</si>
  <si>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</si>
  <si>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</si>
  <si>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</si>
  <si>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</si>
  <si>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</si>
  <si>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</si>
  <si>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</si>
  <si>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</si>
  <si>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</si>
  <si>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</si>
  <si>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</si>
  <si>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</si>
  <si>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</si>
  <si>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</si>
  <si>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</si>
  <si>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</si>
  <si>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</si>
  <si>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</si>
  <si>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</si>
  <si>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</si>
  <si>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</si>
  <si>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</si>
  <si>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</si>
  <si>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</si>
  <si>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</si>
  <si>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</si>
  <si>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</si>
  <si>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</si>
  <si>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</si>
  <si>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</si>
  <si>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</si>
  <si>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</si>
  <si>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</si>
  <si>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</si>
  <si>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</si>
  <si>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</si>
  <si>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</si>
  <si>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</si>
  <si>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</si>
  <si>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</si>
  <si>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</si>
  <si>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</si>
  <si>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</si>
  <si>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</si>
  <si>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</si>
  <si>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</si>
  <si>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</si>
  <si>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</si>
  <si>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</si>
  <si>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</si>
  <si>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</si>
  <si>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</si>
  <si>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</si>
  <si>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</si>
  <si>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</si>
  <si>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</si>
  <si>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</si>
  <si>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</si>
  <si>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</si>
  <si>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</si>
  <si>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</si>
  <si>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</si>
  <si>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</si>
  <si>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</si>
  <si>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</si>
  <si>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</si>
  <si>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</si>
  <si>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</si>
  <si>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</si>
  <si>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</si>
  <si>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</si>
  <si>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</si>
  <si>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</si>
  <si>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</si>
  <si>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</si>
  <si>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</si>
  <si>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</si>
  <si>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</si>
  <si>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</si>
  <si>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</si>
  <si>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</si>
  <si>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</si>
  <si>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</si>
  <si>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</si>
  <si>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</si>
  <si>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</si>
  <si>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</si>
  <si>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</si>
  <si>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</si>
  <si>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</si>
  <si>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</si>
  <si>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</si>
  <si>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</si>
  <si>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</si>
  <si>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</si>
  <si>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</si>
  <si>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</si>
  <si>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</si>
  <si>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</si>
  <si>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</si>
  <si>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</si>
  <si>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</si>
  <si>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</si>
  <si>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</si>
  <si>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</si>
  <si>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</si>
  <si>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</si>
  <si>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</si>
  <si>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</si>
  <si>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</si>
  <si>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</si>
  <si>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</si>
  <si>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</si>
  <si>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</si>
  <si>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</si>
  <si>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</si>
  <si>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</si>
  <si>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</si>
  <si>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</si>
  <si>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</si>
  <si>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</si>
  <si>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</si>
  <si>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</si>
  <si>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</si>
  <si>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</si>
  <si>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</si>
  <si>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</si>
  <si>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</si>
  <si>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</si>
  <si>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</si>
  <si>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</si>
  <si>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</si>
  <si>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</si>
  <si>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</si>
  <si>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</si>
  <si>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</si>
  <si>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</si>
  <si>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</si>
  <si>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</si>
  <si>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</si>
  <si>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</si>
  <si>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</si>
  <si>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</si>
  <si>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</si>
  <si>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</si>
  <si>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</si>
  <si>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</si>
  <si>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</si>
  <si>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</si>
  <si>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</si>
  <si>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</si>
  <si>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</si>
  <si>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</si>
  <si>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</si>
  <si>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</si>
  <si>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</si>
  <si>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</si>
  <si>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</si>
  <si>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</si>
  <si>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</si>
  <si>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</si>
  <si>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</si>
  <si>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</si>
  <si>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</si>
  <si>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</si>
  <si>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</si>
  <si>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</si>
  <si>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</si>
  <si>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</si>
  <si>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</si>
  <si>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</si>
  <si>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</si>
  <si>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</si>
  <si>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</si>
  <si>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</si>
  <si>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</si>
  <si>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</si>
  <si>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</si>
  <si>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</si>
  <si>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</si>
  <si>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</si>
  <si>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</si>
  <si>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</si>
  <si>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</si>
  <si>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</si>
  <si>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</si>
  <si>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</si>
  <si>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</si>
  <si>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</si>
  <si>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</si>
  <si>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</si>
  <si>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</si>
  <si>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</si>
  <si>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</si>
  <si>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</si>
  <si>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</si>
  <si>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</si>
  <si>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</si>
  <si>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</si>
  <si>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</si>
  <si>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</si>
  <si>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</si>
  <si>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</si>
  <si>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</si>
  <si>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</si>
  <si>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</si>
  <si>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</si>
  <si>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</si>
  <si>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</si>
  <si>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</si>
  <si>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</si>
  <si>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</si>
  <si>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</si>
  <si>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</si>
  <si>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</si>
  <si>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</si>
  <si>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</si>
  <si>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</si>
  <si>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</si>
  <si>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</si>
  <si>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</si>
  <si>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</si>
  <si>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</si>
  <si>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</si>
  <si>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</si>
  <si>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</si>
  <si>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</si>
  <si>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</si>
  <si>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</si>
  <si>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</si>
  <si>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</si>
  <si>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</si>
  <si>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</si>
  <si>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</si>
  <si>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</si>
  <si>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</si>
  <si>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</si>
  <si>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</si>
  <si>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</si>
  <si>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</si>
  <si>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</si>
  <si>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</si>
  <si>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</si>
  <si>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</si>
  <si>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</si>
  <si>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</si>
  <si>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</si>
  <si>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</si>
  <si>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</si>
  <si>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</si>
  <si>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</si>
  <si>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</si>
  <si>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</si>
  <si>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</si>
  <si>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</si>
  <si>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</si>
  <si>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</si>
  <si>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</si>
  <si>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</si>
  <si>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</si>
  <si>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</si>
  <si>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</si>
  <si>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</si>
  <si>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</si>
  <si>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</si>
  <si>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</si>
  <si>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</si>
  <si>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</si>
  <si>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</si>
  <si>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</si>
  <si>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</si>
  <si>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</si>
  <si>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</si>
  <si>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</si>
  <si>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</si>
  <si>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</si>
  <si>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</si>
  <si>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</si>
  <si>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</si>
  <si>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</si>
  <si>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</si>
  <si>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</si>
  <si>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</si>
  <si>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</si>
  <si>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</si>
  <si>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</si>
  <si>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</si>
  <si>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</si>
  <si>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</si>
  <si>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</si>
  <si>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</si>
  <si>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</si>
  <si>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</si>
  <si>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</si>
  <si>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</si>
  <si>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</si>
  <si>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</si>
  <si>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</si>
  <si>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</si>
  <si>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</si>
  <si>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</si>
  <si>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</si>
  <si>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</si>
  <si>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</si>
  <si>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</si>
  <si>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</si>
  <si>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</si>
  <si>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</si>
  <si>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</si>
  <si>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</si>
  <si>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</si>
  <si>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</si>
  <si>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</si>
  <si>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</si>
  <si>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</si>
  <si>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</si>
  <si>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</si>
  <si>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</si>
  <si>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</si>
  <si>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</si>
  <si>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</si>
  <si>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</si>
  <si>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</si>
  <si>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</si>
  <si>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</si>
  <si>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</si>
  <si>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</si>
  <si>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</si>
  <si>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</si>
  <si>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</si>
  <si>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</si>
  <si>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</si>
  <si>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</si>
  <si>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</si>
  <si>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</si>
  <si>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</si>
  <si>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</si>
  <si>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</si>
  <si>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</si>
  <si>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</si>
  <si>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</si>
  <si>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</si>
  <si>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</si>
  <si>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</si>
  <si>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</si>
  <si>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</si>
  <si>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</si>
  <si>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</si>
  <si>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</si>
  <si>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</si>
  <si>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</si>
  <si>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</si>
  <si>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</si>
  <si>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</si>
  <si>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</si>
  <si>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</si>
  <si>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</si>
  <si>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</si>
  <si>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</si>
  <si>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</si>
  <si>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</si>
  <si>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</si>
  <si>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</si>
  <si>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</si>
  <si>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</si>
  <si>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</si>
  <si>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</si>
  <si>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</si>
  <si>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</si>
  <si>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</si>
  <si>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</si>
  <si>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</si>
  <si>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</si>
  <si>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</si>
  <si>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</si>
  <si>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</si>
  <si>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</si>
  <si>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</si>
  <si>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</si>
  <si>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</si>
  <si>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</si>
  <si>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</si>
  <si>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</si>
  <si>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</si>
  <si>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</si>
  <si>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</si>
  <si>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</si>
  <si>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</si>
  <si>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</si>
  <si>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</si>
  <si>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</si>
  <si>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</si>
  <si>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</si>
  <si>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</si>
  <si>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</si>
  <si>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</si>
  <si>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</si>
  <si>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</si>
  <si>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</si>
  <si>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</si>
  <si>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</si>
  <si>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</si>
  <si>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</si>
  <si>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</si>
  <si>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</si>
  <si>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</si>
  <si>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</si>
  <si>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</si>
  <si>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</si>
  <si>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</si>
  <si>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</si>
  <si>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</si>
  <si>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</si>
  <si>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</si>
  <si>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</si>
  <si>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</si>
  <si>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</si>
  <si>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</si>
  <si>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</si>
  <si>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</si>
  <si>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</si>
  <si>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</si>
  <si>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</si>
  <si>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</si>
  <si>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</si>
  <si>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</si>
  <si>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</si>
  <si>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</si>
  <si>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</si>
  <si>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</si>
  <si>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</si>
  <si>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</si>
  <si>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</si>
  <si>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</si>
  <si>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</si>
  <si>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</si>
  <si>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</si>
  <si>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</si>
  <si>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</si>
  <si>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</si>
  <si>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</si>
  <si>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</si>
  <si>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</si>
  <si>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</si>
  <si>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</si>
  <si>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</si>
  <si>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</si>
  <si>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</si>
  <si>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</si>
  <si>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</si>
  <si>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</si>
  <si>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</si>
  <si>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</si>
  <si>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</si>
  <si>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</si>
  <si>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</si>
  <si>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</si>
  <si>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</si>
  <si>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</si>
  <si>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</si>
  <si>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</si>
  <si>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</si>
  <si>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</si>
  <si>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</si>
  <si>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</si>
  <si>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</si>
  <si>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</si>
  <si>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</si>
  <si>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</si>
  <si>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</si>
  <si>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</si>
  <si>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</si>
  <si>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</si>
  <si>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</si>
  <si>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</si>
  <si>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</si>
  <si>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</si>
  <si>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</si>
  <si>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</si>
  <si>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</si>
  <si>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</si>
  <si>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</si>
  <si>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</si>
  <si>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</si>
  <si>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</si>
  <si>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</si>
  <si>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</si>
  <si>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</si>
  <si>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</si>
  <si>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</si>
  <si>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</si>
  <si>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</si>
  <si>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</si>
  <si>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</si>
  <si>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</si>
  <si>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</si>
  <si>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</si>
  <si>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</si>
  <si>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</si>
  <si>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</si>
  <si>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</si>
  <si>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</si>
  <si>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</si>
  <si>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</si>
  <si>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</si>
  <si>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</si>
  <si>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</si>
  <si>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</si>
  <si>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</si>
  <si>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</si>
  <si>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</si>
  <si>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</si>
  <si>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</si>
  <si>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</si>
  <si>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</si>
  <si>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</si>
  <si>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</si>
  <si>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</si>
  <si>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</si>
  <si>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</si>
  <si>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</si>
  <si>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</si>
  <si>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</si>
  <si>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</si>
  <si>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</si>
  <si>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</si>
  <si>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</si>
  <si>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</si>
  <si>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</si>
  <si>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</si>
  <si>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</si>
  <si>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</si>
  <si>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</si>
  <si>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</si>
  <si>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</si>
  <si>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</si>
  <si>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</si>
  <si>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</si>
  <si>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</si>
  <si>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</si>
  <si>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</si>
  <si>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</si>
  <si>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</si>
  <si>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</si>
  <si>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</si>
  <si>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</si>
  <si>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</si>
  <si>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</si>
  <si>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</si>
  <si>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</si>
  <si>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</si>
  <si>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</si>
  <si>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</si>
  <si>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</si>
  <si>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</si>
  <si>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</si>
  <si>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</si>
  <si>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</si>
  <si>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</si>
  <si>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</si>
  <si>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</si>
  <si>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</si>
  <si>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</si>
  <si>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</si>
  <si>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</si>
  <si>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</si>
  <si>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</si>
  <si>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</si>
  <si>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</si>
  <si>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</si>
  <si>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</si>
  <si>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</si>
  <si>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</si>
  <si>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</si>
  <si>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</si>
  <si>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</si>
  <si>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</si>
  <si>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</si>
  <si>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</si>
  <si>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</si>
  <si>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</si>
  <si>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</si>
  <si>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</si>
  <si>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</si>
  <si>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</si>
  <si>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</si>
  <si>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</si>
  <si>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</si>
  <si>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</si>
  <si>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</si>
  <si>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</si>
  <si>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</si>
  <si>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</si>
  <si>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</si>
  <si>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</si>
  <si>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</si>
  <si>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</si>
  <si>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</si>
  <si>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</si>
  <si>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</si>
  <si>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</si>
  <si>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</si>
  <si>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</si>
  <si>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</si>
  <si>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</si>
  <si>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</si>
  <si>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</si>
  <si>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</si>
  <si>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</si>
  <si>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</si>
  <si>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</si>
  <si>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</si>
  <si>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</si>
  <si>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</si>
  <si>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</si>
  <si>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</si>
  <si>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</si>
  <si>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</si>
  <si>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</si>
  <si>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</si>
  <si>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</si>
  <si>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</si>
  <si>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</si>
  <si>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</si>
  <si>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</si>
  <si>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</si>
  <si>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</si>
  <si>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</si>
  <si>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</si>
  <si>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</si>
  <si>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</si>
  <si>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</si>
  <si>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</si>
  <si>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</si>
  <si>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</si>
  <si>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</si>
  <si>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</si>
  <si>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</si>
  <si>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</si>
  <si>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</si>
  <si>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</si>
  <si>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</si>
  <si>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</si>
  <si>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</si>
  <si>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</si>
  <si>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</si>
  <si>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</si>
  <si>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</si>
  <si>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</si>
  <si>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</si>
  <si>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</si>
  <si>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</si>
  <si>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</si>
  <si>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</si>
  <si>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</si>
  <si>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</si>
  <si>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</si>
  <si>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</si>
  <si>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</si>
  <si>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</si>
  <si>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</si>
  <si>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</si>
  <si>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</si>
  <si>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</si>
  <si>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</si>
  <si>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</si>
  <si>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</si>
  <si>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</si>
  <si>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</si>
  <si>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</si>
  <si>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</si>
  <si>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</si>
  <si>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</si>
  <si>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</si>
  <si>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</si>
  <si>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</si>
  <si>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</si>
  <si>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</si>
  <si>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</si>
  <si>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</si>
  <si>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</si>
  <si>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</si>
  <si>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</si>
  <si>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</si>
  <si>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</si>
  <si>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</si>
  <si>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</si>
  <si>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</si>
  <si>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</si>
  <si>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</si>
  <si>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</si>
  <si>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</si>
  <si>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</si>
  <si>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</si>
  <si>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</si>
  <si>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</si>
  <si>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</si>
  <si>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</si>
  <si>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</si>
  <si>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</si>
  <si>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</si>
  <si>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</si>
  <si>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</si>
  <si>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</si>
  <si>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</si>
  <si>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</si>
  <si>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</si>
  <si>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</si>
  <si>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</si>
  <si>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</si>
  <si>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</si>
  <si>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</si>
  <si>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</si>
  <si>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</si>
  <si>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</si>
  <si>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</si>
  <si>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</si>
  <si>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</si>
  <si>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</si>
  <si>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</si>
  <si>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</si>
  <si>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</si>
  <si>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</si>
  <si>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</si>
  <si>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</si>
  <si>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</si>
  <si>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</si>
  <si>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</si>
  <si>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</si>
  <si>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</si>
  <si>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</si>
  <si>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</si>
  <si>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</si>
  <si>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</si>
  <si>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</si>
  <si>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</si>
  <si>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</si>
  <si>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</si>
  <si>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</si>
  <si>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</si>
  <si>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</si>
  <si>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</si>
  <si>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</si>
  <si>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</si>
  <si>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</si>
  <si>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</si>
  <si>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</si>
  <si>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</si>
  <si>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</si>
  <si>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</si>
  <si>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</si>
  <si>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</si>
  <si>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</si>
  <si>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</si>
  <si>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</si>
  <si>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</si>
  <si>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</si>
  <si>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</si>
  <si>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</si>
  <si>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</si>
  <si>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</si>
  <si>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</si>
  <si>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</si>
  <si>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</si>
  <si>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</si>
  <si>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</si>
  <si>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</si>
  <si>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</si>
  <si>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</si>
  <si>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</si>
  <si>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</si>
  <si>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</si>
  <si>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</si>
  <si>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</si>
  <si>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</si>
  <si>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</si>
  <si>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</si>
  <si>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</si>
  <si>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</si>
  <si>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</si>
  <si>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</si>
  <si>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</si>
  <si>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</si>
  <si>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</si>
  <si>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</si>
  <si>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</si>
  <si>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</si>
  <si>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</si>
  <si>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</si>
  <si>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</si>
  <si>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</si>
  <si>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</si>
  <si>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</si>
  <si>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</si>
  <si>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</si>
  <si>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</si>
  <si>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</si>
  <si>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</si>
  <si>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</si>
  <si>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</si>
  <si>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</si>
  <si>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</si>
  <si>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</si>
  <si>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</si>
  <si>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</si>
  <si>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</si>
  <si>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</si>
  <si>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</si>
  <si>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</si>
  <si>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</si>
  <si>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</si>
  <si>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</si>
  <si>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</si>
  <si>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</si>
  <si>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</si>
  <si>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</si>
  <si>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</si>
  <si>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</si>
  <si>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</si>
  <si>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</si>
  <si>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</si>
  <si>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</si>
  <si>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</si>
  <si>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</si>
  <si>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</si>
  <si>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</si>
  <si>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</si>
  <si>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</si>
  <si>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</si>
  <si>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</si>
  <si>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</si>
  <si>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</si>
  <si>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</si>
  <si>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</si>
  <si>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</si>
  <si>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</si>
  <si>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</si>
  <si>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</si>
  <si>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</si>
  <si>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</si>
  <si>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</si>
  <si>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</si>
  <si>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</si>
  <si>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</si>
  <si>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</si>
  <si>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</si>
  <si>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</si>
  <si>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</si>
  <si>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</si>
  <si>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</si>
  <si>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</si>
  <si>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</si>
  <si>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</si>
  <si>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</si>
  <si>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</si>
  <si>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</si>
  <si>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</si>
  <si>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</si>
  <si>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</si>
  <si>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</si>
  <si>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</si>
  <si>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</si>
  <si>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</si>
  <si>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</si>
  <si>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</si>
  <si>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</si>
  <si>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</si>
  <si>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</si>
  <si>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</si>
  <si>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</si>
  <si>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</si>
  <si>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</si>
  <si>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</si>
  <si>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</si>
  <si>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</si>
  <si>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</si>
  <si>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</si>
  <si>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</si>
  <si>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</si>
  <si>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</si>
  <si>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</si>
  <si>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</si>
  <si>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</si>
  <si>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</si>
  <si>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</si>
  <si>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</si>
  <si>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</si>
  <si>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</si>
  <si>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</si>
  <si>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</si>
  <si>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</si>
  <si>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</si>
  <si>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</si>
  <si>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</si>
  <si>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</si>
  <si>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</si>
  <si>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</si>
  <si>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</si>
  <si>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</si>
  <si>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</si>
  <si>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</si>
  <si>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</si>
  <si>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</si>
  <si>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</si>
  <si>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</si>
  <si>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</si>
  <si>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</si>
  <si>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</si>
  <si>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</si>
  <si>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</si>
  <si>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</si>
  <si>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</si>
  <si>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</si>
  <si>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</si>
  <si>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</si>
  <si>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</si>
  <si>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</si>
  <si>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</si>
  <si>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</si>
  <si>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</si>
  <si>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</si>
  <si>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</si>
  <si>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</si>
  <si>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</si>
  <si>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</si>
  <si>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</si>
  <si>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</si>
  <si>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</si>
  <si>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</si>
  <si>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</si>
  <si>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</si>
  <si>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</si>
  <si>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</si>
  <si>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</si>
  <si>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</si>
  <si>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</si>
  <si>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</si>
  <si>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</si>
  <si>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</si>
  <si>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</si>
  <si>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</si>
  <si>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</si>
  <si>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</si>
  <si>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</si>
  <si>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</si>
  <si>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</si>
  <si>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</si>
  <si>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</si>
  <si>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</si>
  <si>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</si>
  <si>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</si>
  <si>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</si>
  <si>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</si>
  <si>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</si>
  <si>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</si>
  <si>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</si>
  <si>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</si>
  <si>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</si>
  <si>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</si>
  <si>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</si>
  <si>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</si>
  <si>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</si>
  <si>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</si>
  <si>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</si>
  <si>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</si>
  <si>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</si>
  <si>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</si>
  <si>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</si>
  <si>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</si>
  <si>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</si>
  <si>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</si>
  <si>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</si>
  <si>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</si>
  <si>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</si>
  <si>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</si>
  <si>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</si>
  <si>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</si>
  <si>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</si>
  <si>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</si>
  <si>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</si>
  <si>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</si>
  <si>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</si>
  <si>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</si>
  <si>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</si>
  <si>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</si>
  <si>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</si>
  <si>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</si>
  <si>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</si>
  <si>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</si>
  <si>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</si>
  <si>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</si>
  <si>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</si>
  <si>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</si>
  <si>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</si>
  <si>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</si>
  <si>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</si>
  <si>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</si>
  <si>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</si>
  <si>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</si>
  <si>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</si>
  <si>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</si>
  <si>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</si>
  <si>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</si>
  <si>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</si>
  <si>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</si>
  <si>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</si>
  <si>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</si>
  <si>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</si>
  <si>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</si>
  <si>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</si>
  <si>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</si>
  <si>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</si>
  <si>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</si>
  <si>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</si>
  <si>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</si>
  <si>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</si>
  <si>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</si>
  <si>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</si>
  <si>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</si>
  <si>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</si>
  <si>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</si>
  <si>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</si>
  <si>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</si>
  <si>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</si>
  <si>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</si>
  <si>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</si>
  <si>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</si>
  <si>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</si>
  <si>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</si>
  <si>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</si>
  <si>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</si>
  <si>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</si>
  <si>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</si>
  <si>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</si>
  <si>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</si>
  <si>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</si>
  <si>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</si>
  <si>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</si>
  <si>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</si>
  <si>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</si>
  <si>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</si>
  <si>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</si>
  <si>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</si>
  <si>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</si>
  <si>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</si>
  <si>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</si>
  <si>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</si>
  <si>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</si>
  <si>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</si>
  <si>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</si>
  <si>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</si>
  <si>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</si>
  <si>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</si>
  <si>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</si>
  <si>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</si>
  <si>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</si>
  <si>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</si>
  <si>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</si>
  <si>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</si>
  <si>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</si>
  <si>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</si>
  <si>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</si>
  <si>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</si>
  <si>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</si>
  <si>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</si>
  <si>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</si>
  <si>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</si>
  <si>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</si>
  <si>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</si>
  <si>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</si>
  <si>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</si>
  <si>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</si>
  <si>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</si>
  <si>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</si>
  <si>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</si>
  <si>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</si>
  <si>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</si>
  <si>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</si>
  <si>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</si>
  <si>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</si>
  <si>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</si>
  <si>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</si>
  <si>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</si>
  <si>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</si>
  <si>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</si>
  <si>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</si>
  <si>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</si>
  <si>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</si>
  <si>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</si>
  <si>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</si>
  <si>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</si>
  <si>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</si>
  <si>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</si>
  <si>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</si>
  <si>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</si>
  <si>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</si>
  <si>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</si>
  <si>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</si>
  <si>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</si>
  <si>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</si>
  <si>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</si>
  <si>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</si>
  <si>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</si>
  <si>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</si>
  <si>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</si>
  <si>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</si>
  <si>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</si>
  <si>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</si>
  <si>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</si>
  <si>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</si>
  <si>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</si>
  <si>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</si>
  <si>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</si>
  <si>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</si>
  <si>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</si>
  <si>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</si>
  <si>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</si>
  <si>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</si>
  <si>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</si>
  <si>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</si>
  <si>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</si>
  <si>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</si>
  <si>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</si>
  <si>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</si>
  <si>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</si>
  <si>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</si>
  <si>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</si>
  <si>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</si>
  <si>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</si>
  <si>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</si>
  <si>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</si>
  <si>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</si>
  <si>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</si>
  <si>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</si>
  <si>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</si>
  <si>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</si>
  <si>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</si>
  <si>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</si>
  <si>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</si>
  <si>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</si>
  <si>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</si>
  <si>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</si>
  <si>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</si>
  <si>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</si>
  <si>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</si>
  <si>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</si>
  <si>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</si>
  <si>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</si>
  <si>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</si>
  <si>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</si>
  <si>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</si>
  <si>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</si>
  <si>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</si>
  <si>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</si>
  <si>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</si>
  <si>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</si>
  <si>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</si>
  <si>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</si>
  <si>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</si>
  <si>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</si>
  <si>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</si>
  <si>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</si>
  <si>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</si>
  <si>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</si>
  <si>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</si>
  <si>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</si>
  <si>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</si>
  <si>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</si>
  <si>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</si>
  <si>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</si>
  <si>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</si>
  <si>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</si>
  <si>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</si>
  <si>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</si>
  <si>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</si>
  <si>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</si>
  <si>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</si>
  <si>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</si>
  <si>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</si>
  <si>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</si>
  <si>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</si>
  <si>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</si>
  <si>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</si>
  <si>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</si>
  <si>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</si>
  <si>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</si>
  <si>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</si>
  <si>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</si>
  <si>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</si>
  <si>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</si>
  <si>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</si>
  <si>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</si>
  <si>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</si>
  <si>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</si>
  <si>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</si>
  <si>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</si>
  <si>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</si>
  <si>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</si>
  <si>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</si>
  <si>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</si>
  <si>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</si>
  <si>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</si>
  <si>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</si>
  <si>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</si>
  <si>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</si>
  <si>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</si>
  <si>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</si>
  <si>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</si>
  <si>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</si>
  <si>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</si>
  <si>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</si>
  <si>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</si>
  <si>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</si>
  <si>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</si>
  <si>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</si>
  <si>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</si>
  <si>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</si>
  <si>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</si>
  <si>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</si>
  <si>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</si>
  <si>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</si>
  <si>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</si>
  <si>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</si>
  <si>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</si>
  <si>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</si>
  <si>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</si>
  <si>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</si>
  <si>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</si>
  <si>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</si>
  <si>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</si>
  <si>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</si>
  <si>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</si>
  <si>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</si>
  <si>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</si>
  <si>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</si>
  <si>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</si>
  <si>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</si>
  <si>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</si>
  <si>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</si>
  <si>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</si>
  <si>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</si>
  <si>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</si>
  <si>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</si>
  <si>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</si>
  <si>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</si>
  <si>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</si>
  <si>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</si>
  <si>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</si>
  <si>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</si>
  <si>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</si>
  <si>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</si>
  <si>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</si>
  <si>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</si>
  <si>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</si>
  <si>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</si>
  <si>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</si>
  <si>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</si>
  <si>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</si>
  <si>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</si>
  <si>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</si>
  <si>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</si>
  <si>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</si>
  <si>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</si>
  <si>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</si>
  <si>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</si>
  <si>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</si>
  <si>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</si>
  <si>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</si>
  <si>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</si>
  <si>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</si>
  <si>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</si>
  <si>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</si>
  <si>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</si>
  <si>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</si>
  <si>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</si>
  <si>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</si>
  <si>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</si>
  <si>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</si>
  <si>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</si>
  <si>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</si>
  <si>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</si>
  <si>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</si>
  <si>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</si>
  <si>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</si>
  <si>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</si>
  <si>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</si>
  <si>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</si>
  <si>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</si>
  <si>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</si>
  <si>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</si>
  <si>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</si>
  <si>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</si>
  <si>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</si>
  <si>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</si>
  <si>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</si>
  <si>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</si>
  <si>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</si>
  <si>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</si>
  <si>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</si>
  <si>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</si>
  <si>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</si>
  <si>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</si>
  <si>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</si>
  <si>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</si>
  <si>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</si>
  <si>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</si>
  <si>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</si>
  <si>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</si>
  <si>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</si>
  <si>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</si>
  <si>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</si>
  <si>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</si>
  <si>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</si>
  <si>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</si>
  <si>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</si>
  <si>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</si>
  <si>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</si>
  <si>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</si>
  <si>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</si>
  <si>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</si>
  <si>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</si>
  <si>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</si>
  <si>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</si>
  <si>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</si>
  <si>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</si>
  <si>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</si>
  <si>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</si>
  <si>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</si>
  <si>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</si>
  <si>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</si>
  <si>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</si>
  <si>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</si>
  <si>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</si>
  <si>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</si>
  <si>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</si>
  <si>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</si>
  <si>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</si>
  <si>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</si>
  <si>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</si>
  <si>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</si>
  <si>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</si>
  <si>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</si>
  <si>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</si>
  <si>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</si>
  <si>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</si>
  <si>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</si>
  <si>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</si>
  <si>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</si>
  <si>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</si>
  <si>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</si>
  <si>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</si>
  <si>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</si>
  <si>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</si>
  <si>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</si>
  <si>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</si>
  <si>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</si>
  <si>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</si>
  <si>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</si>
  <si>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</si>
  <si>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</si>
  <si>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</si>
  <si>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</si>
  <si>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</si>
  <si>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</si>
  <si>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</si>
  <si>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</si>
  <si>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</si>
  <si>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</si>
  <si>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</si>
  <si>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</si>
  <si>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</si>
  <si>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</si>
  <si>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</si>
  <si>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</si>
  <si>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</si>
  <si>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</si>
  <si>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</si>
  <si>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</si>
  <si>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</si>
  <si>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</si>
  <si>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</si>
  <si>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</si>
  <si>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</si>
  <si>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</si>
  <si>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</si>
  <si>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</si>
  <si>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</si>
  <si>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</si>
  <si>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</si>
  <si>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</si>
  <si>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</si>
  <si>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</si>
  <si>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</si>
  <si>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</si>
  <si>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</si>
  <si>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</si>
  <si>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</si>
  <si>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</si>
  <si>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</si>
  <si>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</si>
  <si>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</si>
  <si>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</si>
  <si>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</si>
  <si>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</si>
  <si>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</si>
  <si>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</si>
  <si>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</si>
  <si>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</si>
  <si>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</si>
  <si>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</si>
  <si>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</si>
  <si>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</si>
  <si>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</si>
  <si>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</si>
  <si>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</si>
  <si>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</si>
  <si>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</si>
  <si>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</si>
  <si>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</si>
  <si>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</si>
  <si>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</si>
  <si>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</si>
  <si>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</si>
  <si>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</si>
  <si>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</si>
  <si>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</si>
  <si>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</si>
  <si>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</si>
  <si>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</si>
  <si>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</si>
  <si>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</si>
  <si>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</si>
  <si>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</si>
  <si>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</si>
  <si>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</si>
  <si>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</si>
  <si>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</si>
  <si>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</si>
  <si>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</si>
  <si>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</si>
  <si>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</si>
  <si>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</si>
  <si>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</si>
  <si>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</si>
  <si>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</si>
  <si>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</si>
  <si>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</si>
  <si>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</si>
  <si>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</si>
  <si>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</si>
  <si>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</si>
  <si>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</si>
  <si>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</si>
  <si>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</si>
  <si>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</si>
  <si>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</si>
  <si>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</si>
  <si>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</si>
  <si>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</si>
  <si>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</si>
  <si>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</si>
  <si>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</si>
  <si>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</si>
  <si>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</si>
  <si>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</si>
  <si>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</si>
  <si>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</si>
  <si>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</si>
  <si>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</si>
  <si>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</si>
  <si>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</si>
  <si>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</si>
  <si>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</si>
  <si>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</si>
  <si>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</si>
  <si>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</si>
  <si>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</si>
  <si>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</si>
  <si>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</si>
  <si>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</si>
  <si>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</si>
  <si>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</si>
  <si>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</si>
  <si>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</si>
  <si>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</si>
  <si>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</si>
  <si>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</si>
  <si>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</si>
  <si>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</si>
  <si>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</si>
  <si>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</si>
  <si>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</si>
  <si>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</si>
  <si>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</si>
  <si>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</si>
  <si>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</si>
  <si>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</si>
  <si>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</si>
  <si>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</si>
  <si>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</si>
  <si>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</si>
  <si>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</si>
  <si>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</si>
  <si>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</si>
  <si>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</si>
  <si>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</si>
  <si>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</si>
  <si>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</si>
  <si>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</si>
  <si>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</si>
  <si>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</si>
  <si>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</si>
  <si>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</si>
  <si>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</si>
  <si>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</si>
  <si>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</si>
  <si>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</si>
  <si>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</si>
  <si>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</si>
  <si>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</si>
  <si>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</si>
  <si>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</si>
  <si>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</si>
  <si>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</si>
  <si>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</si>
  <si>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</si>
  <si>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</si>
  <si>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</si>
  <si>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</si>
  <si>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</si>
  <si>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</si>
  <si>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</si>
  <si>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</si>
  <si>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</si>
  <si>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</si>
  <si>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</si>
  <si>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</si>
  <si>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</si>
  <si>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</si>
  <si>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</si>
  <si>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</si>
  <si>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</si>
  <si>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</si>
  <si>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</si>
  <si>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</si>
  <si>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</si>
  <si>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</si>
  <si>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</si>
  <si>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</si>
  <si>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</si>
  <si>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</si>
  <si>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</si>
  <si>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</si>
  <si>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</si>
  <si>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</si>
  <si>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</si>
  <si>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</si>
  <si>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</si>
  <si>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</si>
  <si>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</si>
  <si>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</si>
  <si>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</si>
  <si>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</si>
  <si>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</si>
  <si>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</si>
  <si>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</si>
  <si>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</si>
  <si>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</si>
  <si>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</si>
  <si>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</si>
  <si>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</si>
  <si>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</si>
  <si>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</si>
  <si>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</si>
  <si>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</si>
  <si>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</si>
  <si>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</si>
  <si>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</si>
  <si>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</si>
  <si>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</si>
  <si>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</si>
  <si>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</si>
  <si>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</si>
  <si>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</si>
  <si>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</si>
  <si>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</si>
  <si>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</si>
  <si>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</si>
  <si>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</si>
  <si>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</si>
  <si>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</si>
  <si>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</si>
  <si>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</si>
  <si>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</si>
  <si>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</si>
  <si>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</si>
  <si>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</si>
  <si>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</si>
  <si>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</si>
  <si>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</si>
  <si>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</si>
  <si>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</si>
  <si>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</si>
  <si>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</si>
  <si>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</si>
  <si>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</si>
  <si>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</si>
  <si>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</si>
  <si>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</si>
  <si>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</si>
  <si>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</si>
  <si>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</si>
  <si>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</si>
  <si>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</si>
  <si>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</si>
  <si>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</si>
  <si>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</si>
  <si>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</si>
  <si>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</si>
  <si>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</si>
  <si>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</si>
  <si>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</si>
  <si>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</si>
  <si>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</si>
  <si>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</si>
  <si>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</si>
  <si>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</si>
  <si>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</si>
  <si>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</si>
  <si>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</si>
  <si>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</si>
  <si>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</si>
  <si>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</si>
  <si>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</si>
  <si>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</si>
  <si>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</si>
  <si>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</si>
  <si>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</si>
  <si>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</si>
  <si>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</si>
  <si>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</si>
  <si>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</si>
  <si>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</si>
  <si>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</si>
  <si>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</si>
  <si>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</si>
  <si>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</si>
  <si>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</si>
  <si>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</si>
  <si>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</si>
  <si>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</si>
  <si>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</si>
  <si>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</si>
  <si>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</si>
  <si>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</si>
  <si>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</si>
  <si>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</si>
  <si>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</si>
  <si>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</si>
  <si>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</si>
  <si>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</si>
  <si>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</si>
  <si>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</si>
  <si>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</si>
  <si>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</si>
  <si>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</si>
  <si>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</si>
  <si>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</si>
  <si>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</si>
  <si>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</si>
  <si>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</si>
  <si>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</si>
  <si>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</si>
  <si>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</si>
  <si>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</si>
  <si>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</si>
  <si>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</si>
  <si>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</si>
  <si>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</si>
  <si>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</si>
  <si>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</si>
  <si>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</si>
  <si>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</si>
  <si>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</si>
  <si>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</si>
  <si>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</si>
  <si>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</si>
  <si>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</si>
  <si>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</si>
  <si>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</si>
  <si>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</si>
  <si>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</si>
  <si>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</si>
  <si>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</si>
  <si>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</si>
  <si>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</si>
  <si>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</si>
  <si>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</si>
  <si>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</si>
  <si>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</si>
  <si>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</si>
  <si>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</si>
  <si>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</si>
  <si>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</si>
  <si>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</si>
  <si>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</si>
  <si>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</si>
  <si>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</si>
  <si>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</si>
  <si>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</si>
  <si>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</si>
  <si>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</si>
  <si>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</si>
  <si>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</si>
  <si>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</si>
  <si>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</si>
  <si>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</si>
  <si>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</si>
  <si>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</si>
  <si>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</si>
  <si>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</si>
  <si>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</si>
  <si>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</si>
  <si>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</si>
  <si>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</si>
  <si>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</si>
  <si>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</si>
  <si>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</si>
  <si>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</si>
  <si>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</si>
  <si>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</si>
  <si>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</si>
  <si>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</si>
  <si>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</si>
  <si>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</si>
  <si>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</si>
  <si>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</si>
  <si>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</si>
  <si>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</si>
  <si>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</si>
  <si>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</si>
  <si>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</si>
  <si>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</si>
  <si>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</si>
  <si>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</si>
  <si>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</si>
  <si>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</si>
  <si>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</si>
  <si>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</si>
  <si>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</si>
  <si>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</si>
  <si>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</si>
  <si>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</si>
  <si>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</si>
  <si>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</si>
  <si>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</si>
  <si>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</si>
  <si>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</si>
  <si>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</si>
  <si>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</si>
  <si>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</si>
  <si>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</si>
  <si>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</si>
  <si>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</si>
  <si>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</si>
  <si>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</si>
  <si>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</si>
  <si>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</si>
  <si>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</si>
  <si>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</si>
  <si>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</si>
  <si>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</si>
  <si>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</si>
  <si>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</si>
  <si>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</si>
  <si>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</si>
  <si>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</si>
  <si>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</si>
  <si>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</si>
  <si>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</si>
  <si>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</si>
  <si>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</si>
  <si>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</si>
  <si>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</si>
  <si>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</si>
  <si>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</si>
  <si>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</si>
  <si>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</si>
  <si>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</si>
  <si>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</si>
  <si>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</si>
  <si>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</si>
  <si>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</si>
  <si>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</si>
  <si>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</si>
  <si>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</si>
  <si>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</si>
  <si>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</si>
  <si>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</si>
  <si>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</si>
  <si>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</si>
  <si>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</si>
  <si>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</si>
  <si>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</si>
  <si>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</si>
  <si>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</si>
  <si>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</si>
  <si>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</si>
  <si>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</si>
  <si>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</si>
  <si>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</si>
  <si>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</si>
  <si>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</si>
  <si>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</si>
  <si>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</si>
  <si>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</si>
  <si>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</si>
  <si>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</si>
  <si>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</si>
  <si>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</si>
  <si>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</si>
  <si>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</si>
  <si>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</si>
  <si>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</si>
  <si>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</si>
  <si>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</si>
  <si>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</si>
  <si>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</si>
  <si>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</si>
  <si>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</si>
  <si>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</si>
  <si>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</si>
  <si>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</si>
  <si>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</si>
  <si>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</si>
  <si>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</si>
  <si>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</si>
  <si>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</si>
  <si>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</si>
  <si>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</si>
  <si>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</si>
  <si>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</si>
  <si>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</si>
  <si>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</si>
  <si>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</si>
  <si>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</si>
  <si>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</si>
  <si>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</si>
  <si>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</si>
  <si>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</si>
  <si>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</si>
  <si>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</si>
  <si>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</si>
  <si>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</si>
  <si>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</si>
  <si>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</si>
  <si>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</si>
  <si>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</si>
  <si>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</si>
  <si>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</si>
  <si>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</si>
  <si>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</si>
  <si>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</si>
  <si>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</si>
  <si>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</si>
  <si>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</si>
  <si>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</si>
  <si>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</si>
  <si>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</si>
  <si>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</si>
  <si>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</si>
  <si>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</si>
  <si>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</si>
  <si>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</si>
  <si>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</si>
  <si>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</si>
  <si>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</si>
  <si>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</si>
  <si>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</si>
  <si>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</si>
  <si>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</si>
  <si>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</si>
  <si>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</si>
  <si>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</si>
  <si>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</si>
  <si>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</si>
  <si>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</si>
  <si>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</si>
  <si>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</si>
  <si>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</si>
  <si>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</si>
  <si>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</si>
  <si>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</si>
  <si>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</si>
  <si>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</si>
  <si>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</si>
  <si>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</si>
  <si>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</si>
  <si>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</si>
  <si>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</si>
  <si>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</si>
  <si>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</si>
  <si>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</si>
  <si>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</si>
  <si>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</si>
  <si>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</si>
  <si>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</si>
  <si>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</si>
  <si>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</si>
  <si>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</si>
  <si>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</si>
  <si>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</si>
  <si>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</si>
  <si>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</si>
  <si>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</si>
  <si>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</si>
  <si>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</si>
  <si>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</si>
  <si>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</si>
  <si>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</si>
  <si>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</si>
  <si>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</si>
  <si>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</si>
  <si>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</si>
  <si>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</si>
  <si>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</si>
  <si>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</si>
  <si>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</si>
  <si>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</si>
  <si>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</si>
  <si>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</si>
  <si>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</si>
  <si>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</si>
  <si>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</si>
  <si>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</si>
  <si>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</si>
  <si>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</si>
  <si>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</si>
  <si>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</si>
  <si>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</si>
  <si>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</si>
  <si>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</si>
  <si>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</si>
  <si>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</si>
  <si>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</si>
  <si>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</si>
  <si>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</si>
  <si>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</si>
  <si>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</si>
  <si>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</si>
  <si>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</si>
  <si>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</si>
  <si>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</si>
  <si>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</si>
  <si>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</si>
  <si>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</si>
  <si>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</si>
  <si>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</si>
  <si>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</si>
  <si>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</si>
  <si>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</si>
  <si>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</si>
  <si>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</si>
  <si>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</si>
  <si>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</si>
  <si>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</si>
  <si>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</si>
  <si>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</si>
  <si>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</si>
  <si>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</si>
  <si>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</si>
  <si>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</si>
  <si>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</si>
  <si>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</si>
  <si>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</si>
  <si>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</si>
  <si>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</si>
  <si>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</si>
  <si>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</si>
  <si>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</si>
  <si>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</si>
  <si>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</si>
  <si>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</si>
  <si>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</si>
  <si>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</si>
  <si>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</si>
  <si>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</si>
  <si>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</si>
  <si>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</si>
  <si>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</si>
  <si>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</si>
  <si>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</si>
  <si>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</si>
  <si>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</si>
  <si>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</si>
  <si>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</si>
  <si>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</si>
  <si>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</si>
  <si>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</si>
  <si>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</si>
  <si>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</si>
  <si>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</si>
  <si>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</si>
  <si>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</si>
  <si>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</si>
  <si>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</si>
  <si>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</si>
  <si>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</si>
  <si>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</si>
  <si>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</si>
  <si>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</si>
  <si>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</si>
  <si>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</si>
  <si>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</si>
  <si>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</si>
  <si>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</si>
  <si>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</si>
  <si>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</si>
  <si>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</si>
  <si>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</si>
  <si>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</si>
  <si>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</si>
  <si>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</si>
  <si>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</si>
  <si>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</si>
  <si>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</si>
  <si>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</si>
  <si>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</si>
  <si>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</si>
  <si>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</si>
  <si>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</si>
  <si>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</si>
  <si>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</si>
  <si>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</si>
  <si>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</si>
  <si>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</si>
  <si>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</si>
  <si>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</si>
  <si>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</si>
  <si>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</si>
  <si>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</si>
  <si>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</si>
  <si>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</si>
  <si>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</si>
  <si>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</si>
  <si>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</si>
  <si>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</si>
  <si>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</si>
  <si>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</si>
  <si>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</si>
  <si>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</si>
  <si>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</si>
  <si>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</si>
  <si>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</si>
  <si>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</si>
  <si>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</si>
  <si>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</si>
  <si>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</si>
  <si>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</si>
  <si>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</si>
  <si>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</si>
  <si>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</si>
  <si>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</si>
  <si>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</si>
  <si>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</si>
  <si>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</si>
  <si>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</si>
  <si>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</si>
  <si>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</si>
  <si>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</si>
  <si>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</si>
  <si>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</si>
  <si>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</si>
  <si>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</si>
  <si>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</si>
  <si>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</si>
  <si>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</si>
  <si>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</si>
  <si>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</si>
  <si>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</si>
  <si>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</si>
  <si>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</si>
  <si>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</si>
  <si>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</si>
  <si>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</si>
  <si>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</si>
  <si>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</si>
  <si>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</si>
  <si>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</si>
  <si>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</si>
  <si>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</si>
  <si>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</si>
  <si>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</si>
  <si>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</si>
  <si>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</si>
  <si>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</si>
  <si>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</si>
  <si>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</si>
  <si>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</si>
  <si>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</si>
  <si>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</si>
  <si>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</si>
  <si>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</si>
  <si>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</si>
  <si>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</si>
  <si>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</si>
  <si>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</si>
  <si>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</si>
  <si>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</si>
  <si>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</si>
  <si>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</si>
  <si>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</si>
  <si>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</si>
  <si>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</si>
  <si>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</si>
  <si>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</si>
  <si>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</si>
  <si>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</si>
  <si>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</si>
  <si>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</si>
  <si>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</si>
  <si>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</si>
  <si>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</si>
  <si>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</si>
  <si>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</si>
  <si>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</si>
  <si>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</si>
  <si>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</si>
  <si>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</si>
  <si>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</si>
  <si>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</si>
  <si>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</si>
  <si>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</si>
  <si>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</si>
  <si>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</si>
  <si>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</si>
  <si>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</si>
  <si>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</si>
  <si>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</si>
  <si>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</si>
  <si>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</si>
  <si>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</si>
  <si>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</si>
  <si>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</si>
  <si>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</si>
  <si>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</si>
  <si>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</si>
  <si>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</si>
  <si>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</si>
  <si>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</si>
  <si>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</si>
  <si>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</si>
  <si>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</si>
  <si>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</si>
  <si>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</si>
  <si>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</si>
  <si>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</si>
  <si>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</si>
  <si>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</si>
  <si>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</si>
  <si>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</si>
  <si>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</si>
  <si>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</si>
  <si>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</si>
  <si>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</si>
  <si>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</si>
  <si>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</si>
  <si>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</si>
  <si>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</si>
  <si>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</si>
  <si>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</si>
  <si>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</si>
  <si>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</si>
  <si>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</si>
  <si>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</si>
  <si>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</si>
  <si>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</si>
  <si>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</si>
  <si>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</si>
  <si>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</si>
  <si>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</si>
  <si>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</si>
  <si>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</si>
  <si>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</si>
  <si>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</si>
  <si>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</si>
  <si>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</si>
  <si>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</si>
  <si>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</si>
  <si>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</si>
  <si>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</si>
  <si>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</si>
  <si>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</si>
  <si>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</si>
  <si>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</si>
  <si>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</si>
  <si>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</si>
  <si>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</si>
  <si>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</si>
  <si>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</si>
  <si>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</si>
  <si>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</si>
  <si>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</si>
  <si>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</si>
  <si>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</si>
  <si>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</si>
  <si>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</si>
  <si>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</si>
  <si>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</si>
  <si>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</si>
  <si>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</si>
  <si>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</si>
  <si>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</si>
  <si>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</si>
  <si>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</si>
  <si>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</si>
  <si>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</si>
  <si>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</si>
  <si>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</si>
  <si>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</si>
  <si>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</si>
  <si>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</si>
  <si>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</si>
  <si>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</si>
  <si>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</si>
  <si>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</si>
  <si>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</si>
  <si>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</si>
  <si>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</si>
  <si>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</si>
  <si>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</si>
  <si>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</si>
  <si>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</si>
  <si>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</si>
  <si>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</si>
  <si>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</si>
  <si>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</si>
  <si>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</si>
  <si>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</si>
  <si>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</si>
  <si>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</si>
  <si>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</si>
  <si>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</si>
  <si>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</si>
  <si>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</si>
  <si>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</si>
  <si>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</si>
  <si>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</si>
  <si>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</si>
  <si>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</si>
  <si>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</si>
  <si>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</si>
  <si>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</si>
  <si>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</si>
  <si>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</si>
  <si>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</si>
  <si>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</si>
  <si>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</si>
  <si>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</si>
  <si>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</si>
  <si>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</si>
  <si>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</si>
  <si>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</si>
  <si>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</si>
  <si>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</si>
  <si>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</si>
  <si>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</si>
  <si>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</si>
  <si>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</si>
  <si>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</si>
  <si>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</si>
  <si>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</si>
  <si>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</si>
  <si>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</si>
  <si>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</si>
  <si>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</si>
  <si>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</si>
  <si>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</si>
  <si>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</si>
  <si>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</si>
  <si>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</si>
  <si>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</si>
  <si>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</si>
  <si>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</si>
  <si>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</si>
  <si>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</si>
  <si>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</si>
  <si>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</si>
  <si>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</si>
  <si>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</si>
  <si>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</si>
  <si>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</si>
  <si>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</si>
  <si>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</si>
  <si>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</si>
  <si>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</si>
  <si>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</si>
  <si>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</si>
  <si>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</si>
  <si>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</si>
  <si>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</si>
  <si>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</si>
  <si>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</si>
  <si>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</si>
  <si>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</si>
  <si>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</si>
  <si>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</si>
  <si>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</si>
  <si>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</si>
  <si>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</si>
  <si>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</si>
  <si>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</si>
  <si>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</si>
  <si>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</si>
  <si>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</si>
  <si>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</si>
  <si>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</si>
  <si>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</si>
  <si>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</si>
  <si>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</si>
  <si>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</si>
  <si>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</si>
  <si>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</si>
  <si>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</si>
  <si>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</si>
  <si>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</si>
  <si>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</si>
  <si>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</si>
  <si>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</si>
  <si>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</si>
  <si>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</si>
  <si>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</si>
  <si>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</si>
  <si>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</si>
  <si>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</si>
  <si>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</si>
  <si>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</si>
  <si>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</si>
  <si>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</si>
  <si>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</si>
  <si>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</si>
  <si>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</si>
  <si>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</si>
  <si>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</si>
  <si>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</si>
  <si>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</si>
  <si>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</si>
  <si>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</si>
  <si>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</si>
  <si>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</si>
  <si>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</si>
  <si>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</si>
  <si>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</si>
  <si>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</si>
  <si>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</si>
  <si>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</si>
  <si>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</si>
  <si>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</si>
  <si>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</si>
  <si>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</si>
  <si>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</si>
  <si>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</si>
  <si>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</si>
  <si>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</si>
  <si>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</si>
  <si>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</si>
  <si>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</si>
  <si>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</si>
  <si>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</si>
  <si>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</si>
  <si>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</si>
  <si>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</si>
  <si>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</si>
  <si>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</si>
  <si>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</si>
  <si>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</si>
  <si>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</si>
  <si>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</si>
  <si>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</si>
  <si>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</si>
  <si>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</si>
  <si>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</si>
  <si>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</si>
  <si>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</si>
  <si>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</si>
  <si>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</si>
  <si>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</si>
  <si>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</si>
  <si>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</si>
  <si>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</si>
  <si>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</si>
  <si>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</si>
  <si>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</si>
  <si>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</si>
  <si>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</si>
  <si>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</si>
  <si>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</si>
  <si>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</si>
  <si>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</si>
  <si>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</si>
  <si>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</si>
  <si>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</si>
  <si>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</si>
  <si>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</si>
  <si>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</si>
  <si>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</si>
  <si>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</si>
  <si>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</si>
  <si>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</si>
  <si>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</si>
  <si>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</si>
  <si>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</si>
  <si>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</si>
  <si>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</si>
  <si>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</si>
  <si>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</si>
  <si>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</si>
  <si>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</si>
  <si>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</si>
  <si>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</si>
  <si>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</si>
  <si>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</si>
  <si>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</si>
  <si>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</si>
  <si>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</si>
  <si>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</si>
  <si>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</si>
  <si>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</si>
  <si>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</si>
  <si>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</si>
  <si>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</si>
  <si>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</si>
  <si>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</si>
  <si>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</si>
  <si>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</si>
  <si>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</si>
  <si>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</si>
  <si>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</si>
  <si>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</si>
  <si>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</si>
  <si>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</si>
  <si>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</si>
  <si>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</si>
  <si>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</si>
  <si>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</si>
  <si>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</si>
  <si>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</si>
  <si>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</si>
  <si>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</si>
  <si>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</si>
  <si>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</si>
  <si>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</si>
  <si>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</si>
  <si>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</si>
  <si>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</si>
  <si>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</si>
  <si>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</si>
  <si>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</si>
  <si>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</si>
  <si>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</si>
  <si>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</si>
  <si>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</si>
  <si>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</si>
  <si>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</si>
  <si>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</si>
  <si>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</si>
  <si>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</si>
  <si>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</si>
  <si>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</si>
  <si>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</si>
  <si>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</si>
  <si>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</si>
  <si>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</si>
  <si>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</si>
  <si>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</si>
  <si>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</si>
  <si>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</si>
  <si>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</si>
  <si>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</si>
  <si>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</si>
  <si>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</si>
  <si>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</si>
  <si>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</si>
  <si>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</si>
  <si>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</si>
  <si>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</si>
  <si>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</si>
  <si>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</si>
  <si>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</si>
  <si>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</si>
  <si>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</si>
  <si>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</si>
  <si>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</si>
  <si>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</si>
  <si>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</si>
  <si>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</si>
  <si>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</si>
  <si>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</si>
  <si>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</si>
  <si>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</si>
  <si>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</si>
  <si>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</si>
  <si>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</si>
  <si>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</si>
  <si>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</si>
  <si>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</si>
  <si>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</si>
  <si>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</si>
  <si>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</si>
  <si>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</si>
  <si>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</si>
  <si>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</si>
  <si>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</si>
  <si>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</si>
  <si>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</si>
  <si>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</si>
  <si>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</si>
  <si>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</si>
  <si>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</si>
  <si>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</si>
  <si>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</si>
  <si>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</si>
  <si>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</si>
  <si>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</si>
  <si>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</si>
  <si>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</si>
  <si>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</si>
  <si>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</si>
  <si>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</si>
  <si>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</si>
  <si>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</si>
  <si>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</si>
  <si>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</si>
  <si>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</si>
  <si>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</si>
  <si>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</si>
  <si>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</si>
  <si>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</si>
  <si>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</si>
  <si>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</si>
  <si>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</si>
  <si>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</si>
  <si>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</si>
  <si>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</si>
  <si>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</si>
  <si>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</si>
  <si>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</si>
  <si>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</si>
  <si>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</si>
  <si>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</si>
  <si>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</si>
  <si>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</si>
  <si>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</si>
  <si>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</si>
  <si>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</si>
  <si>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</si>
  <si>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</si>
  <si>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</si>
  <si>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</si>
  <si>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</si>
  <si>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</si>
  <si>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</si>
  <si>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</si>
  <si>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</si>
  <si>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</si>
  <si>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</si>
  <si>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</si>
  <si>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</si>
  <si>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</si>
  <si>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</si>
  <si>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</si>
  <si>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</si>
  <si>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</si>
  <si>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</si>
  <si>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</si>
  <si>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</si>
  <si>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</si>
  <si>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</si>
  <si>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</si>
  <si>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</si>
  <si>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</si>
  <si>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</si>
  <si>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</si>
  <si>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</si>
  <si>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</si>
  <si>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</si>
  <si>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</si>
  <si>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</si>
  <si>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</si>
  <si>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</si>
  <si>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</si>
  <si>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</si>
  <si>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</si>
  <si>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</si>
  <si>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</si>
  <si>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</si>
  <si>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</si>
  <si>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</si>
  <si>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</si>
  <si>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</si>
  <si>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</si>
  <si>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</si>
  <si>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</si>
  <si>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</si>
  <si>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</si>
  <si>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</si>
  <si>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</si>
  <si>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</si>
  <si>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</si>
  <si>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</si>
  <si>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</si>
  <si>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</si>
  <si>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</si>
  <si>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</si>
  <si>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</si>
  <si>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</si>
  <si>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</si>
  <si>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</si>
  <si>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</si>
  <si>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</si>
  <si>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</si>
  <si>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</si>
  <si>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</si>
  <si>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</si>
  <si>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</si>
  <si>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</si>
  <si>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</si>
  <si>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</si>
  <si>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</si>
  <si>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</si>
  <si>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</si>
  <si>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</si>
  <si>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</si>
  <si>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</si>
  <si>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</si>
  <si>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</si>
  <si>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</si>
  <si>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</si>
  <si>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</si>
  <si>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</si>
  <si>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</si>
  <si>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</si>
  <si>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</si>
  <si>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</si>
  <si>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</si>
  <si>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</si>
  <si>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</si>
  <si>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</si>
  <si>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</si>
  <si>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</si>
  <si>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</si>
  <si>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</si>
  <si>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</si>
  <si>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</si>
  <si>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</si>
  <si>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</si>
  <si>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</si>
  <si>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</si>
  <si>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</si>
  <si>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</si>
  <si>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</si>
  <si>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</si>
  <si>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</si>
  <si>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</si>
  <si>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</si>
  <si>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</si>
  <si>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</si>
  <si>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</si>
  <si>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</si>
  <si>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</si>
  <si>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</si>
  <si>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</si>
  <si>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</si>
  <si>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</si>
  <si>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</si>
  <si>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</si>
  <si>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</si>
  <si>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</si>
  <si>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</si>
  <si>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</si>
  <si>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</si>
  <si>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</si>
  <si>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</si>
  <si>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</si>
  <si>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</si>
  <si>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</si>
  <si>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</si>
  <si>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</si>
  <si>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</si>
  <si>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</si>
  <si>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</si>
  <si>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</si>
  <si>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</si>
  <si>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</si>
  <si>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</si>
  <si>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</si>
  <si>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</si>
  <si>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</si>
  <si>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</si>
  <si>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</si>
  <si>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</si>
  <si>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</si>
  <si>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</si>
  <si>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</si>
  <si>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</si>
  <si>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</si>
  <si>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</si>
  <si>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</si>
  <si>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</si>
  <si>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</si>
  <si>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</si>
  <si>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</si>
  <si>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</si>
  <si>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</si>
  <si>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</si>
  <si>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</si>
  <si>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</si>
  <si>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</si>
  <si>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</si>
  <si>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</si>
  <si>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</si>
  <si>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</si>
  <si>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</si>
  <si>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</si>
  <si>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</si>
  <si>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</si>
  <si>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</si>
  <si>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</si>
  <si>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</si>
  <si>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</si>
  <si>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</si>
  <si>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</si>
  <si>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</si>
  <si>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</si>
  <si>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</si>
  <si>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</si>
  <si>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</si>
  <si>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</si>
  <si>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</si>
  <si>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</si>
  <si>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</si>
  <si>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</si>
  <si>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</si>
  <si>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</si>
  <si>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</si>
  <si>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</si>
  <si>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</si>
  <si>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</si>
  <si>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</si>
  <si>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</si>
  <si>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</si>
  <si>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</si>
  <si>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</si>
  <si>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</si>
  <si>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</si>
  <si>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</si>
  <si>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</si>
  <si>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</si>
  <si>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</si>
  <si>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</si>
  <si>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</si>
  <si>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</si>
  <si>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</si>
  <si>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</si>
  <si>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</si>
  <si>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</si>
  <si>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</si>
  <si>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</si>
  <si>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</si>
  <si>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</si>
  <si>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</si>
  <si>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</si>
  <si>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</si>
  <si>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</si>
  <si>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</si>
  <si>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</si>
  <si>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</si>
  <si>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</si>
  <si>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</si>
  <si>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</si>
  <si>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</si>
  <si>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</si>
  <si>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</si>
  <si>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</si>
  <si>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</si>
  <si>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</si>
  <si>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</si>
  <si>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</si>
  <si>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</si>
  <si>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</si>
  <si>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</si>
  <si>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</si>
  <si>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</si>
  <si>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</si>
  <si>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</si>
  <si>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</si>
  <si>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</si>
  <si>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</si>
  <si>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</si>
  <si>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</si>
  <si>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</si>
  <si>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</si>
  <si>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</si>
  <si>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</si>
  <si>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</si>
  <si>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</si>
  <si>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</si>
  <si>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</si>
  <si>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</si>
  <si>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</si>
  <si>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</si>
  <si>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</si>
  <si>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</si>
  <si>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</si>
  <si>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</si>
  <si>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</si>
  <si>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</si>
  <si>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</si>
  <si>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</si>
  <si>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</si>
  <si>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</si>
  <si>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</si>
  <si>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</si>
  <si>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</si>
  <si>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</si>
  <si>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</si>
  <si>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</si>
  <si>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</si>
  <si>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</si>
  <si>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</si>
  <si>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</si>
  <si>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</si>
  <si>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</si>
  <si>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</si>
  <si>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</si>
  <si>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</si>
  <si>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</si>
  <si>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</si>
  <si>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</si>
  <si>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</si>
  <si>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</si>
  <si>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</si>
  <si>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</si>
  <si>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</si>
  <si>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</si>
  <si>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</si>
  <si>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</si>
  <si>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</si>
  <si>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</si>
  <si>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</si>
  <si>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</si>
  <si>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</si>
  <si>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</si>
  <si>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</si>
  <si>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</si>
  <si>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</si>
  <si>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</si>
  <si>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</si>
  <si>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</si>
  <si>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</si>
  <si>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</si>
  <si>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</si>
  <si>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</si>
  <si>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</si>
  <si>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</si>
  <si>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</si>
  <si>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</si>
  <si>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</si>
  <si>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</si>
  <si>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</si>
  <si>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</si>
  <si>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</si>
  <si>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</si>
  <si>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</si>
  <si>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</si>
  <si>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</si>
  <si>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</si>
  <si>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</si>
  <si>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</si>
  <si>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</si>
  <si>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</si>
  <si>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</si>
  <si>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</si>
  <si>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</si>
  <si>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</si>
  <si>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</si>
  <si>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</si>
  <si>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</si>
  <si>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</si>
  <si>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</si>
  <si>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</si>
  <si>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</si>
  <si>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</si>
  <si>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</si>
  <si>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</si>
  <si>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</si>
  <si>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</si>
  <si>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</si>
  <si>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</si>
  <si>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</si>
  <si>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</si>
  <si>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</si>
  <si>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</si>
  <si>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</si>
  <si>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</si>
  <si>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</si>
  <si>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</si>
  <si>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</si>
  <si>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</si>
  <si>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</si>
  <si>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</si>
  <si>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</si>
  <si>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</si>
  <si>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</si>
  <si>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</si>
  <si>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</si>
  <si>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</si>
  <si>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</si>
  <si>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</si>
  <si>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</si>
  <si>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</si>
  <si>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</si>
  <si>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</si>
  <si>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</si>
  <si>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</si>
  <si>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</si>
  <si>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</si>
  <si>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</si>
  <si>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</si>
  <si>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</si>
  <si>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</si>
  <si>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</si>
  <si>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</si>
  <si>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</si>
  <si>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</si>
  <si>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</si>
  <si>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</si>
  <si>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</si>
  <si>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</si>
  <si>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</si>
  <si>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</si>
  <si>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</si>
  <si>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</si>
  <si>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</si>
  <si>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</si>
  <si>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</si>
  <si>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</si>
  <si>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</si>
  <si>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</si>
  <si>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</si>
  <si>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</si>
  <si>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</si>
  <si>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</si>
  <si>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</si>
  <si>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</si>
  <si>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</si>
  <si>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</si>
  <si>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</si>
  <si>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</si>
  <si>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</si>
  <si>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</si>
  <si>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</si>
  <si>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</si>
  <si>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</si>
  <si>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</si>
  <si>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</si>
  <si>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</si>
  <si>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</si>
  <si>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</si>
  <si>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</si>
  <si>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</si>
  <si>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</si>
  <si>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</si>
  <si>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</si>
  <si>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</si>
  <si>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</si>
  <si>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</si>
  <si>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</si>
  <si>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</si>
  <si>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</si>
  <si>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</si>
  <si>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</si>
  <si>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</si>
  <si>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</si>
  <si>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</si>
  <si>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</si>
  <si>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</si>
  <si>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</si>
  <si>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</si>
  <si>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</si>
  <si>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</si>
  <si>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</si>
  <si>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</si>
  <si>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</si>
  <si>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</si>
  <si>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</si>
  <si>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</si>
  <si>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</si>
  <si>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</si>
  <si>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</si>
  <si>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</si>
  <si>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</si>
  <si>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</si>
  <si>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</si>
  <si>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</si>
  <si>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</si>
  <si>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</si>
  <si>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</si>
  <si>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</si>
  <si>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</si>
  <si>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</si>
  <si>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</si>
  <si>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</si>
  <si>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</si>
  <si>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</si>
  <si>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</si>
  <si>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</si>
  <si>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</si>
  <si>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</si>
  <si>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</si>
  <si>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</si>
  <si>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</si>
  <si>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</si>
  <si>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</si>
  <si>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</si>
  <si>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</si>
  <si>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</si>
  <si>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</si>
  <si>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</si>
  <si>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</si>
  <si>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</si>
  <si>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</si>
  <si>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</si>
  <si>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</si>
  <si>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</si>
  <si>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</si>
  <si>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</si>
  <si>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</si>
  <si>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</si>
  <si>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</si>
  <si>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</si>
  <si>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</si>
  <si>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</si>
  <si>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</si>
  <si>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</si>
  <si>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</si>
  <si>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</si>
  <si>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</si>
  <si>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</si>
  <si>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</si>
  <si>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</si>
  <si>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</si>
  <si>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</si>
  <si>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</si>
  <si>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</si>
  <si>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</si>
  <si>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</si>
  <si>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</si>
  <si>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</si>
  <si>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</si>
  <si>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</si>
  <si>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</si>
  <si>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</si>
  <si>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</si>
  <si>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</si>
  <si>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</si>
  <si>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</si>
  <si>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</si>
  <si>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</si>
  <si>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</si>
  <si>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</si>
  <si>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</si>
  <si>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</si>
  <si>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</si>
  <si>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</si>
  <si>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</si>
  <si>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</si>
  <si>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</si>
  <si>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</si>
  <si>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</si>
  <si>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</si>
  <si>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</si>
  <si>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</si>
  <si>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</si>
  <si>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</si>
  <si>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</si>
  <si>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</si>
  <si>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</si>
  <si>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</si>
  <si>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</si>
  <si>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</si>
  <si>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</si>
  <si>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</si>
  <si>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</si>
  <si>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</si>
  <si>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</si>
  <si>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</si>
  <si>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</si>
  <si>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</si>
  <si>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</si>
  <si>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</si>
  <si>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</si>
  <si>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</si>
  <si>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</si>
  <si>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</si>
  <si>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</si>
  <si>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</si>
  <si>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</si>
  <si>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</si>
  <si>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</si>
  <si>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</si>
  <si>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</si>
  <si>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</si>
  <si>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</si>
  <si>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</si>
  <si>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</si>
  <si>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</si>
  <si>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</si>
  <si>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</si>
  <si>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</si>
  <si>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</si>
  <si>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</si>
  <si>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</si>
  <si>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</si>
  <si>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</si>
  <si>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</si>
  <si>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</si>
  <si>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</si>
  <si>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</si>
  <si>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</si>
  <si>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</si>
  <si>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</si>
  <si>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</si>
  <si>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</si>
  <si>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</si>
  <si>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</si>
  <si>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</si>
  <si>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</si>
  <si>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</si>
  <si>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</si>
  <si>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</si>
  <si>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</si>
  <si>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</si>
  <si>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</si>
  <si>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</si>
  <si>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</si>
  <si>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</si>
  <si>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</si>
  <si>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</si>
  <si>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</si>
  <si>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</si>
  <si>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</si>
  <si>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</si>
  <si>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</si>
  <si>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</si>
  <si>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</si>
  <si>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</si>
  <si>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</si>
  <si>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</si>
  <si>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</si>
  <si>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</si>
  <si>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</si>
  <si>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</si>
  <si>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</si>
  <si>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</si>
  <si>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</si>
  <si>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</si>
  <si>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</si>
  <si>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</si>
  <si>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</si>
  <si>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</si>
  <si>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</si>
  <si>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</si>
  <si>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</si>
  <si>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</si>
  <si>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</si>
  <si>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</si>
  <si>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</si>
  <si>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</si>
  <si>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</si>
  <si>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</si>
  <si>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</si>
  <si>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</si>
  <si>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</si>
  <si>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</si>
  <si>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</si>
  <si>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</si>
  <si>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</si>
  <si>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</si>
  <si>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</si>
  <si>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</si>
  <si>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</si>
  <si>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</si>
  <si>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</si>
  <si>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</si>
  <si>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</si>
  <si>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</si>
  <si>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</si>
  <si>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</si>
  <si>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</si>
  <si>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</si>
  <si>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</si>
  <si>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</si>
  <si>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</si>
  <si>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</si>
  <si>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</si>
  <si>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</si>
  <si>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</si>
  <si>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</si>
  <si>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</si>
  <si>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</si>
  <si>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</si>
  <si>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</si>
  <si>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</si>
  <si>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</si>
  <si>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</si>
  <si>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</si>
  <si>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</si>
  <si>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</si>
  <si>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</si>
  <si>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</si>
  <si>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</si>
  <si>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</si>
  <si>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</si>
  <si>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</si>
  <si>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</si>
  <si>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</si>
  <si>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</si>
  <si>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</si>
  <si>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</si>
  <si>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</si>
  <si>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</si>
  <si>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</si>
  <si>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</si>
  <si>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</si>
  <si>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</si>
  <si>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</si>
  <si>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</si>
  <si>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</si>
  <si>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</si>
  <si>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</si>
  <si>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</si>
  <si>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</si>
  <si>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</si>
  <si>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</si>
  <si>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</si>
  <si>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</si>
  <si>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</si>
  <si>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</si>
  <si>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</si>
  <si>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</si>
  <si>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</si>
  <si>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</si>
  <si>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</si>
  <si>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</si>
  <si>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</si>
  <si>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</si>
  <si>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</si>
  <si>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</si>
  <si>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</si>
  <si>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</si>
  <si>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</si>
  <si>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</si>
  <si>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</si>
  <si>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</si>
  <si>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</si>
  <si>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</si>
  <si>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</si>
  <si>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</si>
  <si>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</si>
  <si>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</si>
  <si>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</si>
  <si>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</si>
  <si>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</si>
  <si>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</si>
  <si>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</si>
  <si>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</si>
  <si>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</si>
  <si>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</si>
  <si>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</si>
  <si>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</si>
  <si>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</si>
  <si>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</si>
  <si>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</si>
  <si>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</si>
  <si>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</si>
  <si>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</si>
  <si>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</si>
  <si>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</si>
  <si>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</si>
  <si>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</si>
  <si>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</si>
  <si>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</si>
  <si>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</si>
  <si>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</si>
  <si>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</si>
  <si>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</si>
  <si>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</si>
  <si>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</si>
  <si>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</si>
  <si>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</si>
  <si>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</si>
  <si>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</si>
  <si>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</si>
  <si>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</si>
  <si>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</si>
  <si>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</si>
  <si>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</si>
  <si>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</si>
  <si>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</si>
  <si>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</si>
  <si>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</si>
  <si>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</si>
  <si>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</si>
  <si>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</si>
  <si>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</si>
  <si>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</si>
  <si>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</si>
  <si>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</si>
  <si>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</si>
  <si>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</si>
  <si>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</si>
  <si>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</si>
  <si>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</si>
  <si>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</si>
  <si>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</si>
  <si>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</si>
  <si>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</si>
  <si>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</si>
  <si>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</si>
  <si>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</si>
  <si>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</si>
  <si>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</si>
  <si>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</si>
  <si>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</si>
  <si>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</si>
  <si>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</si>
  <si>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</si>
  <si>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</si>
  <si>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</si>
  <si>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</si>
  <si>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</si>
  <si>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</si>
  <si>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</si>
  <si>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</si>
  <si>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</si>
  <si>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</si>
  <si>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</si>
  <si>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</si>
  <si>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</si>
  <si>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</si>
  <si>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</si>
  <si>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</si>
  <si>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</si>
  <si>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</si>
  <si>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</si>
  <si>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</si>
  <si>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</si>
  <si>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</si>
  <si>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</si>
  <si>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</si>
  <si>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</si>
  <si>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</si>
  <si>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</si>
  <si>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</si>
  <si>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</si>
  <si>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</si>
  <si>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</si>
  <si>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</si>
  <si>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</si>
  <si>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</si>
  <si>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</si>
  <si>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</si>
  <si>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</si>
  <si>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</si>
  <si>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</si>
  <si>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</si>
  <si>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</si>
  <si>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</si>
  <si>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</si>
  <si>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</si>
  <si>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</si>
  <si>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</si>
  <si>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</si>
  <si>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</si>
  <si>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</si>
  <si>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</si>
  <si>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</si>
  <si>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</si>
  <si>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</si>
  <si>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</si>
  <si>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</si>
  <si>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</si>
  <si>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</si>
  <si>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</si>
  <si>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</si>
  <si>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</si>
  <si>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</si>
  <si>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</si>
  <si>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</si>
  <si>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</si>
  <si>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</si>
  <si>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</si>
  <si>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</si>
  <si>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</si>
  <si>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</si>
  <si>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</si>
  <si>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</si>
  <si>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</si>
  <si>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</si>
  <si>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</si>
  <si>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</si>
  <si>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</si>
  <si>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</si>
  <si>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</si>
  <si>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</si>
  <si>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</si>
  <si>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</si>
  <si>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</si>
  <si>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</si>
  <si>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</si>
  <si>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</si>
  <si>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</si>
  <si>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</si>
  <si>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</si>
  <si>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</si>
  <si>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</si>
  <si>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</si>
  <si>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</si>
  <si>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</si>
  <si>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</si>
  <si>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</si>
  <si>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</si>
  <si>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</si>
  <si>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</si>
  <si>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</si>
  <si>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</si>
  <si>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</si>
  <si>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</si>
  <si>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</si>
  <si>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</si>
  <si>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</si>
  <si>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</si>
  <si>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</si>
  <si>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</si>
  <si>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</si>
  <si>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</si>
  <si>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</si>
  <si>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</si>
  <si>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</si>
  <si>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</si>
  <si>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</si>
  <si>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</si>
  <si>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</si>
  <si>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</si>
  <si>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</si>
  <si>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</si>
  <si>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</si>
  <si>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</si>
  <si>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</si>
  <si>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</si>
  <si>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</si>
  <si>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</si>
  <si>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</si>
  <si>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</si>
  <si>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</si>
  <si>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</si>
  <si>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</si>
  <si>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</si>
  <si>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</si>
  <si>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</si>
  <si>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</si>
  <si>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</si>
  <si>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</si>
  <si>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</si>
  <si>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</si>
  <si>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</si>
  <si>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</si>
  <si>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</si>
  <si>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</si>
  <si>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</si>
  <si>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</si>
  <si>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</si>
  <si>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</si>
  <si>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</si>
  <si>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</si>
  <si>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</si>
  <si>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</si>
  <si>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</si>
  <si>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</si>
  <si>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</si>
  <si>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</si>
  <si>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</si>
  <si>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</si>
  <si>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</si>
  <si>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</si>
  <si>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</si>
  <si>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</si>
  <si>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</si>
  <si>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</si>
  <si>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</si>
  <si>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</si>
  <si>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</si>
  <si>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</si>
  <si>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</si>
  <si>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</si>
  <si>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</si>
  <si>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</si>
  <si>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</si>
  <si>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</si>
  <si>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</si>
  <si>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</si>
  <si>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</si>
  <si>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</si>
  <si>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</si>
  <si>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</si>
  <si>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</si>
  <si>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</si>
  <si>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</si>
  <si>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</si>
  <si>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</si>
  <si>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</si>
  <si>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</si>
  <si>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</si>
  <si>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</si>
  <si>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</si>
  <si>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</si>
  <si>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</si>
  <si>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</si>
  <si>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</si>
  <si>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</si>
  <si>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</si>
  <si>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</si>
  <si>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</si>
  <si>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</si>
  <si>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</si>
  <si>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</si>
  <si>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</si>
  <si>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</si>
  <si>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</si>
  <si>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</si>
  <si>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</si>
  <si>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</si>
  <si>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</si>
  <si>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</si>
  <si>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</si>
  <si>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</si>
  <si>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</si>
  <si>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</si>
  <si>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</si>
  <si>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</si>
  <si>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</si>
  <si>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</si>
  <si>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</si>
  <si>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</si>
  <si>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</si>
  <si>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</si>
  <si>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</si>
  <si>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</si>
  <si>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</si>
  <si>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</si>
  <si>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</si>
  <si>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</si>
  <si>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</si>
  <si>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</si>
  <si>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</si>
  <si>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</si>
  <si>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</si>
  <si>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</si>
  <si>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</si>
  <si>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</si>
  <si>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</si>
  <si>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</si>
  <si>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</si>
  <si>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</si>
  <si>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</si>
  <si>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</si>
  <si>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</si>
  <si>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</si>
  <si>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</si>
  <si>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</si>
  <si>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</si>
  <si>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</si>
  <si>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</si>
  <si>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</si>
  <si>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</si>
  <si>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</si>
  <si>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</si>
  <si>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</si>
  <si>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</si>
  <si>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</si>
  <si>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</si>
  <si>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</si>
  <si>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</si>
  <si>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</si>
  <si>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</si>
  <si>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</si>
  <si>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</si>
  <si>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</si>
  <si>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</si>
  <si>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</si>
  <si>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</si>
  <si>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</si>
  <si>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</si>
  <si>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</si>
  <si>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</si>
  <si>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</si>
  <si>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</si>
  <si>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</si>
  <si>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</si>
  <si>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</si>
  <si>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</si>
  <si>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</si>
  <si>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</si>
  <si>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</si>
  <si>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</si>
  <si>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</si>
  <si>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</si>
  <si>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</si>
  <si>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</si>
  <si>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</si>
  <si>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</si>
  <si>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</si>
  <si>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</si>
  <si>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</si>
  <si>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</si>
  <si>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</si>
  <si>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</si>
  <si>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</si>
  <si>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</si>
  <si>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</si>
  <si>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</si>
  <si>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</si>
  <si>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</si>
  <si>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</si>
  <si>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</si>
  <si>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</si>
  <si>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</si>
  <si>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</si>
  <si>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</si>
  <si>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</si>
  <si>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</si>
  <si>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</si>
  <si>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</si>
  <si>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</si>
  <si>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</si>
  <si>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</si>
  <si>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</si>
  <si>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</si>
  <si>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</si>
  <si>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</si>
  <si>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</si>
  <si>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</si>
  <si>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</si>
  <si>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</si>
  <si>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</si>
  <si>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</si>
  <si>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</si>
  <si>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</si>
  <si>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</si>
  <si>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</si>
  <si>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</si>
  <si>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</si>
  <si>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</si>
  <si>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</si>
  <si>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</si>
  <si>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</si>
  <si>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</si>
  <si>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</si>
  <si>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</si>
  <si>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</si>
  <si>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</si>
  <si>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</si>
  <si>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</si>
  <si>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</si>
  <si>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</si>
  <si>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</si>
  <si>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</si>
  <si>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</si>
  <si>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</si>
  <si>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</si>
  <si>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</si>
  <si>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</si>
  <si>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</si>
  <si>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</si>
  <si>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</si>
  <si>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</si>
  <si>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</si>
  <si>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</si>
  <si>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</si>
  <si>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</si>
  <si>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</si>
  <si>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</si>
  <si>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</si>
  <si>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</si>
  <si>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</si>
  <si>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</si>
  <si>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</si>
  <si>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</si>
  <si>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</si>
  <si>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</si>
  <si>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</si>
  <si>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</si>
  <si>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</si>
  <si>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</si>
  <si>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</si>
  <si>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</si>
  <si>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</si>
  <si>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</si>
  <si>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</si>
  <si>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</si>
  <si>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</si>
  <si>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</si>
  <si>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</si>
  <si>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</si>
  <si>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</si>
  <si>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</si>
  <si>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</si>
  <si>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</si>
  <si>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</si>
  <si>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</si>
  <si>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</si>
  <si>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</si>
  <si>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</si>
  <si>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</si>
  <si>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</si>
  <si>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</si>
  <si>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</si>
  <si>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</si>
  <si>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</si>
  <si>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</si>
  <si>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</si>
  <si>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</si>
  <si>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</si>
  <si>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</si>
  <si>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</si>
  <si>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</si>
  <si>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</si>
  <si>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</si>
  <si>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</si>
  <si>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</si>
  <si>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</si>
  <si>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</si>
  <si>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</si>
  <si>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</si>
  <si>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</si>
  <si>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</si>
  <si>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</si>
  <si>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</si>
  <si>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</si>
  <si>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</si>
  <si>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</si>
  <si>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</si>
  <si>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</si>
  <si>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</si>
  <si>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</si>
  <si>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</si>
  <si>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</si>
  <si>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</si>
  <si>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</si>
  <si>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</si>
  <si>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</si>
  <si>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</si>
  <si>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</si>
  <si>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</si>
  <si>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</si>
  <si>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</si>
  <si>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</si>
  <si>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</si>
  <si>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</si>
  <si>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</si>
  <si>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</si>
  <si>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</si>
  <si>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</si>
  <si>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</si>
  <si>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</si>
  <si>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</si>
  <si>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</si>
  <si>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</si>
  <si>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</si>
  <si>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</si>
  <si>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</si>
  <si>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</si>
  <si>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</si>
  <si>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</si>
  <si>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</si>
  <si>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</si>
  <si>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</si>
  <si>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</si>
  <si>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</si>
  <si>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</si>
  <si>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</si>
  <si>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</si>
  <si>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</si>
  <si>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</si>
  <si>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</si>
  <si>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</si>
  <si>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</si>
  <si>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</si>
  <si>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</si>
  <si>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</si>
  <si>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</si>
  <si>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</si>
  <si>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</si>
  <si>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</si>
  <si>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</si>
  <si>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</si>
  <si>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</si>
  <si>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</si>
  <si>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</si>
  <si>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</si>
  <si>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</si>
  <si>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</si>
  <si>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</si>
  <si>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</si>
  <si>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</si>
  <si>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</si>
  <si>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</si>
  <si>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</si>
  <si>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</si>
  <si>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</si>
  <si>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</si>
  <si>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</si>
  <si>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</si>
  <si>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</si>
  <si>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</si>
  <si>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</si>
  <si>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</si>
  <si>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</si>
  <si>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</si>
  <si>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</si>
  <si>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</si>
  <si>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</si>
  <si>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</si>
  <si>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</si>
  <si>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</si>
  <si>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</si>
  <si>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</si>
  <si>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</si>
  <si>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</si>
  <si>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</si>
  <si>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</si>
  <si>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</si>
  <si>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</si>
  <si>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</si>
  <si>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</si>
  <si>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</si>
  <si>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</si>
  <si>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</si>
  <si>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</si>
  <si>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</si>
  <si>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</si>
  <si>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</si>
  <si>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</si>
  <si>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</si>
  <si>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</si>
  <si>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</si>
  <si>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</si>
  <si>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</si>
  <si>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</si>
  <si>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</si>
  <si>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</si>
  <si>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</si>
  <si>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</si>
  <si>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</si>
  <si>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</si>
  <si>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</si>
  <si>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</si>
  <si>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</si>
  <si>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</si>
  <si>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</si>
  <si>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</si>
  <si>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</si>
  <si>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</si>
  <si>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</si>
  <si>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</si>
  <si>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</si>
  <si>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</si>
  <si>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</si>
  <si>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</si>
  <si>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</si>
  <si>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</si>
  <si>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</si>
  <si>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</si>
  <si>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</si>
  <si>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</si>
  <si>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</si>
  <si>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</si>
  <si>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</si>
  <si>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</si>
  <si>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</si>
  <si>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</si>
  <si>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</si>
  <si>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</si>
  <si>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</si>
  <si>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</si>
  <si>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</si>
  <si>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</si>
  <si>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</si>
  <si>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</si>
  <si>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</si>
  <si>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</si>
  <si>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</si>
  <si>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</si>
  <si>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</si>
  <si>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</si>
  <si>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</si>
  <si>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</si>
  <si>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</si>
  <si>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</si>
  <si>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</si>
  <si>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</si>
  <si>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</si>
  <si>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</si>
  <si>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</si>
  <si>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</si>
  <si>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</si>
  <si>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</si>
  <si>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</si>
  <si>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</si>
  <si>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</si>
  <si>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</si>
  <si>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</si>
  <si>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</si>
  <si>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</si>
  <si>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</si>
  <si>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</si>
  <si>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</si>
  <si>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</si>
  <si>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</si>
  <si>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</si>
  <si>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</si>
  <si>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</si>
  <si>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</si>
  <si>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</si>
  <si>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</si>
  <si>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</si>
  <si>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</si>
  <si>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</si>
  <si>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</si>
  <si>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</si>
  <si>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</si>
  <si>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</si>
  <si>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</si>
  <si>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</si>
  <si>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</si>
  <si>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</si>
  <si>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</si>
  <si>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</si>
  <si>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</si>
  <si>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</si>
  <si>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</si>
  <si>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</si>
  <si>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</si>
  <si>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</si>
  <si>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</si>
  <si>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</si>
  <si>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</si>
  <si>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</si>
  <si>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</si>
  <si>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</si>
  <si>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</si>
  <si>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</si>
  <si>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</si>
  <si>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</si>
  <si>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</si>
  <si>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</si>
  <si>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</si>
  <si>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</si>
  <si>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</si>
  <si>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</si>
  <si>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</si>
  <si>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</si>
  <si>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</si>
  <si>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</si>
  <si>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</si>
  <si>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</si>
  <si>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</si>
  <si>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</si>
  <si>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</si>
  <si>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</si>
  <si>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</si>
  <si>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</si>
  <si>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</si>
  <si>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</si>
  <si>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</si>
  <si>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</si>
  <si>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</si>
  <si>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</si>
  <si>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</si>
  <si>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</si>
  <si>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</si>
  <si>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</si>
  <si>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</si>
  <si>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</si>
  <si>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</si>
  <si>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</si>
  <si>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</si>
  <si>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</si>
  <si>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</si>
  <si>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</si>
  <si>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</si>
  <si>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</si>
  <si>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</si>
  <si>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</si>
  <si>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</si>
  <si>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</si>
  <si>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</si>
  <si>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</si>
  <si>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</si>
  <si>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</si>
  <si>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</si>
  <si>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</si>
  <si>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</si>
  <si>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</si>
  <si>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</si>
  <si>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</si>
  <si>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</si>
  <si>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</si>
  <si>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</si>
  <si>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</si>
  <si>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</si>
  <si>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</si>
  <si>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</si>
  <si>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</si>
  <si>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</si>
  <si>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</si>
  <si>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</si>
  <si>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</si>
  <si>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</si>
  <si>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</si>
  <si>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</si>
  <si>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</si>
  <si>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</si>
  <si>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</si>
  <si>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</si>
  <si>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</si>
  <si>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</si>
  <si>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</si>
  <si>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</si>
  <si>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</si>
  <si>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</si>
  <si>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</si>
  <si>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</si>
  <si>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</si>
  <si>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</si>
  <si>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</si>
  <si>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</si>
  <si>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</si>
  <si>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</si>
  <si>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</si>
  <si>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</si>
  <si>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</si>
  <si>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</si>
  <si>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</si>
  <si>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</si>
  <si>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</si>
  <si>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</si>
  <si>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</si>
  <si>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</si>
  <si>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</si>
  <si>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</si>
  <si>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</si>
  <si>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</si>
  <si>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</si>
  <si>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</si>
  <si>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</si>
  <si>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</si>
  <si>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</si>
  <si>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</si>
  <si>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</si>
  <si>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</si>
  <si>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</si>
  <si>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</si>
  <si>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</si>
  <si>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</si>
  <si>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</si>
  <si>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</si>
  <si>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</si>
  <si>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</si>
  <si>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</si>
  <si>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</si>
  <si>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</si>
  <si>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</si>
  <si>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</si>
  <si>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</si>
  <si>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</si>
  <si>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</si>
  <si>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</si>
  <si>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</si>
  <si>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</si>
  <si>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</si>
  <si>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</si>
  <si>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</si>
  <si>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</si>
  <si>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</si>
  <si>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</si>
  <si>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</si>
  <si>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</si>
  <si>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</si>
  <si>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</si>
  <si>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</si>
  <si>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</si>
  <si>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</si>
  <si>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</si>
  <si>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</si>
  <si>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</si>
  <si>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</si>
  <si>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</si>
  <si>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</si>
  <si>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</si>
  <si>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</si>
  <si>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</si>
  <si>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</si>
  <si>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</si>
  <si>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</si>
  <si>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</si>
  <si>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</si>
  <si>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</si>
  <si>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</si>
  <si>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</si>
  <si>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</si>
  <si>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</si>
  <si>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</si>
  <si>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</si>
  <si>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</si>
  <si>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</si>
  <si>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</si>
  <si>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</si>
  <si>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</si>
  <si>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</si>
  <si>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</si>
  <si>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</si>
  <si>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</si>
  <si>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</si>
  <si>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</si>
  <si>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</si>
  <si>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</si>
  <si>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</si>
  <si>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</si>
  <si>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</si>
  <si>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</si>
  <si>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</si>
  <si>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</si>
  <si>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</si>
  <si>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</si>
  <si>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</si>
  <si>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</si>
  <si>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</si>
  <si>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</si>
  <si>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</si>
  <si>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</si>
  <si>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</si>
  <si>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</si>
  <si>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</si>
  <si>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</si>
  <si>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</si>
  <si>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</si>
  <si>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</si>
  <si>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</si>
  <si>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</si>
  <si>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</si>
  <si>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</si>
  <si>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</si>
  <si>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</si>
  <si>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</si>
  <si>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</si>
  <si>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</si>
  <si>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</si>
  <si>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</si>
  <si>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</si>
  <si>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</si>
  <si>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</si>
  <si>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</si>
  <si>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</si>
  <si>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</si>
  <si>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</si>
  <si>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</si>
  <si>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</si>
  <si>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</si>
  <si>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</si>
  <si>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</si>
  <si>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</si>
  <si>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</si>
  <si>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</si>
  <si>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</si>
  <si>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</si>
  <si>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</si>
  <si>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</si>
  <si>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</si>
  <si>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</si>
  <si>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</si>
  <si>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</si>
  <si>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</si>
  <si>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</si>
  <si>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</si>
  <si>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</si>
  <si>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</si>
  <si>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</si>
  <si>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</si>
  <si>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</si>
  <si>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</si>
  <si>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</si>
  <si>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</si>
  <si>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</si>
  <si>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</si>
  <si>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</si>
  <si>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</si>
  <si>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</si>
  <si>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</si>
  <si>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</si>
  <si>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</si>
  <si>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</si>
  <si>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</si>
  <si>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</si>
  <si>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</si>
  <si>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</si>
  <si>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</si>
  <si>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</si>
  <si>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</si>
  <si>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</si>
  <si>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</si>
  <si>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</si>
  <si>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</si>
  <si>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</si>
  <si>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</si>
  <si>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</si>
  <si>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</si>
  <si>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</si>
  <si>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</si>
  <si>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</si>
  <si>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</si>
  <si>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</si>
  <si>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</si>
  <si>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</si>
  <si>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</si>
  <si>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</si>
  <si>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</si>
  <si>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</si>
  <si>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</si>
  <si>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</si>
  <si>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</si>
  <si>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</si>
  <si>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</si>
  <si>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</si>
  <si>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</si>
  <si>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</si>
  <si>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</si>
  <si>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</si>
  <si>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</si>
  <si>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</si>
  <si>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</si>
  <si>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</si>
  <si>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</si>
  <si>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</si>
  <si>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</si>
  <si>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</si>
  <si>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</si>
  <si>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</si>
  <si>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</si>
  <si>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</si>
  <si>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</si>
  <si>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</si>
  <si>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</si>
  <si>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</si>
  <si>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</si>
  <si>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</si>
  <si>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</si>
  <si>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</si>
  <si>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</si>
  <si>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</si>
  <si>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</si>
  <si>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</si>
  <si>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</si>
  <si>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</si>
  <si>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</si>
  <si>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</si>
  <si>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</si>
  <si>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</si>
  <si>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</si>
  <si>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</si>
  <si>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</si>
  <si>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</si>
  <si>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</si>
  <si>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</si>
  <si>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</si>
  <si>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</si>
  <si>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</si>
  <si>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</si>
  <si>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</si>
  <si>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</si>
  <si>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</si>
  <si>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</si>
  <si>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</si>
  <si>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</si>
  <si>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</si>
  <si>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</si>
  <si>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</si>
  <si>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</si>
  <si>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</si>
  <si>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</si>
  <si>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</si>
  <si>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</si>
  <si>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</si>
  <si>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</si>
  <si>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</si>
  <si>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</si>
  <si>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</si>
  <si>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</si>
  <si>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</si>
  <si>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</si>
  <si>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</si>
  <si>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</si>
  <si>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</si>
  <si>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</si>
  <si>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</si>
  <si>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</si>
  <si>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</si>
  <si>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</si>
  <si>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</si>
  <si>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</si>
  <si>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</si>
  <si>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</si>
  <si>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</si>
  <si>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</si>
  <si>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</si>
  <si>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</si>
  <si>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</si>
  <si>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</si>
  <si>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</si>
  <si>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</si>
  <si>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</si>
  <si>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</si>
  <si>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</si>
  <si>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</si>
  <si>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</si>
  <si>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</si>
  <si>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</si>
  <si>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</si>
  <si>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</si>
  <si>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</si>
  <si>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</si>
  <si>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</si>
  <si>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</si>
  <si>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</si>
  <si>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</si>
  <si>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</si>
  <si>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</si>
  <si>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</si>
  <si>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</si>
  <si>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</si>
  <si>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</si>
  <si>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</si>
  <si>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</si>
  <si>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</si>
  <si>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</si>
  <si>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</si>
  <si>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</si>
  <si>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</si>
  <si>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</si>
  <si>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</si>
  <si>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</si>
  <si>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</si>
  <si>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</si>
  <si>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</si>
  <si>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</si>
  <si>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</si>
  <si>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</si>
  <si>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</si>
  <si>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</si>
  <si>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</si>
  <si>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</si>
  <si>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</si>
  <si>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</si>
  <si>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</si>
  <si>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</si>
  <si>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</si>
  <si>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</si>
  <si>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</si>
  <si>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</si>
  <si>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</si>
  <si>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</si>
  <si>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</si>
  <si>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</si>
  <si>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</si>
  <si>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</si>
  <si>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</si>
  <si>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</si>
  <si>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</si>
  <si>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</si>
  <si>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</si>
  <si>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</si>
  <si>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</si>
  <si>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</si>
  <si>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</si>
  <si>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</si>
  <si>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</si>
  <si>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</si>
  <si>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</si>
  <si>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</si>
  <si>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</si>
  <si>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</si>
  <si>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</si>
  <si>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</si>
  <si>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</si>
  <si>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</si>
  <si>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</si>
  <si>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</si>
  <si>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</si>
  <si>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</si>
  <si>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</si>
  <si>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</si>
  <si>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</si>
  <si>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</si>
  <si>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</si>
  <si>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</si>
  <si>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</si>
  <si>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</si>
  <si>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</si>
  <si>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</si>
  <si>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</si>
  <si>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</si>
  <si>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</si>
  <si>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</si>
  <si>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</si>
  <si>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</si>
  <si>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</si>
  <si>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</si>
  <si>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</si>
  <si>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</si>
  <si>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</si>
  <si>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</si>
  <si>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</si>
  <si>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</si>
  <si>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</si>
  <si>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</si>
  <si>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</si>
  <si>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</si>
  <si>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</si>
  <si>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</si>
  <si>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</si>
  <si>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</si>
  <si>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</si>
  <si>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</si>
  <si>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</si>
  <si>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</si>
  <si>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</si>
  <si>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</si>
  <si>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</si>
  <si>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</si>
  <si>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</si>
  <si>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</si>
  <si>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</si>
  <si>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</si>
  <si>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</si>
  <si>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</si>
  <si>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</si>
  <si>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</si>
  <si>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</si>
  <si>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</si>
  <si>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</si>
  <si>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</si>
  <si>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</si>
  <si>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</si>
  <si>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</si>
  <si>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</si>
  <si>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</si>
  <si>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</si>
  <si>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</si>
  <si>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</si>
  <si>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</si>
  <si>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</si>
  <si>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</si>
  <si>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</si>
  <si>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</si>
  <si>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</si>
  <si>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</si>
  <si>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</si>
  <si>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</si>
  <si>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</si>
  <si>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</si>
  <si>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</si>
  <si>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</si>
  <si>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</si>
  <si>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</si>
  <si>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</si>
  <si>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</si>
  <si>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</si>
  <si>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</si>
  <si>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</si>
  <si>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</si>
  <si>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</si>
  <si>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</si>
  <si>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</si>
  <si>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</si>
  <si>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</si>
  <si>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</si>
  <si>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</si>
  <si>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</si>
  <si>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</si>
  <si>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</si>
  <si>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</si>
  <si>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</si>
  <si>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</si>
  <si>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</si>
  <si>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</si>
  <si>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</si>
  <si>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</si>
  <si>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</si>
  <si>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</si>
  <si>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</si>
  <si>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</si>
  <si>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</si>
  <si>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</si>
  <si>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</si>
  <si>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</si>
  <si>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</si>
  <si>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</si>
  <si>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</si>
  <si>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</si>
  <si>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</si>
  <si>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</si>
  <si>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</si>
  <si>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</si>
  <si>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</si>
  <si>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</si>
  <si>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</si>
  <si>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</si>
  <si>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</si>
  <si>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</si>
  <si>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</si>
  <si>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</si>
  <si>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</si>
  <si>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</si>
  <si>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</si>
  <si>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</si>
  <si>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</si>
  <si>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</si>
  <si>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</si>
  <si>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</si>
  <si>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</si>
  <si>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</si>
  <si>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</si>
  <si>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</si>
  <si>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</si>
  <si>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</si>
  <si>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</si>
  <si>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</si>
  <si>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</si>
  <si>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</si>
  <si>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</si>
  <si>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</si>
  <si>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</si>
  <si>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</si>
  <si>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</si>
  <si>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</si>
  <si>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</si>
  <si>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</si>
  <si>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</si>
  <si>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</si>
  <si>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</si>
  <si>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</si>
  <si>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</si>
  <si>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</si>
  <si>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</si>
  <si>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</si>
  <si>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</si>
  <si>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</si>
  <si>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</si>
  <si>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</si>
  <si>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</si>
  <si>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</si>
  <si>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</si>
  <si>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</si>
  <si>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</si>
  <si>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</si>
  <si>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</si>
  <si>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</si>
  <si>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</si>
  <si>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</si>
  <si>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</si>
  <si>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</si>
  <si>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</si>
  <si>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</si>
  <si>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</si>
  <si>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</si>
  <si>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</si>
  <si>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</si>
  <si>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</si>
  <si>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</si>
  <si>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</si>
  <si>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</si>
  <si>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</si>
  <si>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</si>
  <si>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</si>
  <si>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</si>
  <si>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</si>
  <si>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</si>
  <si>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</si>
  <si>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</si>
  <si>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</si>
  <si>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</si>
  <si>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</si>
  <si>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</si>
  <si>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</si>
  <si>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</si>
  <si>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</si>
  <si>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</si>
  <si>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</si>
  <si>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</si>
  <si>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</si>
  <si>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</si>
  <si>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</si>
  <si>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</si>
  <si>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</si>
  <si>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</si>
  <si>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</si>
  <si>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</si>
  <si>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</si>
  <si>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</si>
  <si>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</si>
  <si>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</si>
  <si>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</si>
  <si>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</si>
  <si>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</si>
  <si>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</si>
  <si>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</si>
  <si>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</si>
  <si>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</si>
  <si>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</si>
  <si>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</si>
  <si>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</si>
  <si>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</si>
  <si>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</si>
  <si>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</si>
  <si>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</si>
  <si>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</si>
  <si>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</si>
  <si>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</si>
  <si>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</si>
  <si>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</si>
  <si>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</si>
  <si>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</si>
  <si>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</si>
  <si>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</si>
  <si>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</si>
  <si>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</si>
  <si>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</si>
  <si>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</si>
  <si>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</si>
  <si>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</si>
  <si>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</si>
  <si>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</si>
  <si>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</si>
  <si>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</si>
  <si>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</si>
  <si>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</si>
  <si>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</si>
  <si>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</si>
  <si>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</si>
  <si>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</si>
  <si>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</si>
  <si>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</si>
  <si>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</si>
  <si>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</si>
  <si>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</si>
  <si>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</si>
  <si>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</si>
  <si>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</si>
  <si>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</si>
  <si>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</si>
  <si>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</si>
  <si>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</si>
  <si>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</si>
  <si>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</si>
  <si>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</si>
  <si>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</si>
  <si>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</si>
  <si>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</si>
  <si>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</si>
  <si>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</si>
  <si>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</si>
  <si>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</si>
  <si>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</si>
  <si>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</si>
  <si>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</si>
  <si>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</si>
  <si>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</si>
  <si>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</si>
  <si>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</si>
  <si>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</si>
  <si>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</si>
  <si>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</si>
  <si>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</si>
  <si>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</si>
  <si>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</si>
  <si>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</si>
  <si>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</si>
  <si>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</si>
  <si>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</si>
  <si>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</si>
  <si>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</si>
  <si>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</si>
  <si>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</si>
  <si>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</si>
  <si>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</si>
  <si>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</si>
  <si>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</si>
  <si>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</si>
  <si>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</si>
  <si>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</si>
  <si>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</si>
  <si>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</si>
  <si>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</si>
  <si>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</si>
  <si>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</si>
  <si>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</si>
  <si>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</si>
  <si>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</si>
  <si>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</si>
  <si>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</si>
  <si>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</si>
  <si>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</si>
  <si>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</si>
  <si>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</si>
  <si>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</si>
  <si>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</si>
  <si>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</si>
  <si>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</si>
  <si>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</si>
  <si>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</si>
  <si>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</si>
  <si>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</si>
  <si>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</si>
  <si>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</si>
  <si>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</si>
  <si>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</si>
  <si>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</si>
  <si>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</si>
  <si>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</si>
  <si>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</si>
  <si>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</si>
  <si>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</si>
  <si>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</si>
  <si>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</si>
  <si>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</si>
  <si>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</si>
  <si>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</si>
  <si>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</si>
  <si>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</si>
  <si>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</si>
  <si>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</si>
  <si>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</si>
  <si>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</si>
  <si>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</si>
  <si>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</si>
  <si>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</si>
  <si>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</si>
  <si>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</si>
  <si>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</si>
  <si>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</si>
  <si>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</si>
  <si>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</si>
  <si>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</si>
  <si>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</si>
  <si>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</si>
  <si>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</si>
  <si>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</si>
  <si>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</si>
  <si>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</si>
  <si>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</si>
  <si>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</si>
  <si>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</si>
  <si>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</si>
  <si>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</si>
  <si>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</si>
  <si>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</si>
  <si>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</si>
  <si>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</si>
  <si>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</si>
  <si>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</si>
  <si>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</si>
  <si>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</si>
  <si>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</si>
  <si>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</si>
  <si>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</si>
  <si>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</si>
  <si>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</si>
  <si>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</si>
  <si>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</si>
  <si>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</si>
  <si>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</si>
  <si>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</si>
  <si>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</si>
  <si>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</si>
  <si>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</si>
  <si>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</si>
  <si>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</si>
  <si>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</si>
  <si>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</si>
  <si>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</si>
  <si>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</si>
  <si>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</si>
  <si>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</si>
  <si>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</si>
  <si>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</si>
  <si>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</si>
  <si>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</si>
  <si>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</si>
  <si>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</si>
  <si>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</si>
  <si>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</si>
  <si>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</si>
  <si>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</si>
  <si>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</si>
  <si>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</si>
  <si>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</si>
  <si>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</si>
  <si>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</si>
  <si>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</si>
  <si>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</si>
  <si>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</si>
  <si>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</si>
  <si>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</si>
  <si>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</si>
  <si>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</si>
  <si>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</si>
  <si>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</si>
  <si>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</si>
  <si>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</si>
  <si>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</si>
  <si>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</si>
  <si>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</si>
  <si>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</si>
  <si>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</si>
  <si>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</si>
  <si>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</si>
  <si>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</si>
  <si>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</si>
  <si>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</si>
  <si>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</si>
  <si>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</si>
  <si>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</si>
  <si>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</si>
  <si>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</si>
  <si>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</si>
  <si>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</si>
  <si>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</si>
  <si>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</si>
  <si>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</si>
  <si>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</si>
  <si>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</si>
  <si>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</si>
  <si>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</si>
  <si>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</si>
  <si>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</si>
  <si>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</si>
  <si>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</si>
  <si>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</si>
  <si>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</si>
  <si>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</si>
  <si>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</si>
  <si>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</si>
  <si>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</si>
  <si>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</si>
  <si>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</si>
  <si>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</si>
  <si>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</si>
  <si>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</si>
  <si>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</si>
  <si>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</si>
  <si>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</si>
  <si>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</si>
  <si>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</si>
  <si>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</si>
  <si>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</si>
  <si>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</si>
  <si>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</si>
  <si>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</si>
  <si>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</si>
  <si>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</si>
  <si>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</si>
  <si>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</si>
  <si>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</si>
  <si>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</si>
  <si>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</si>
  <si>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</si>
  <si>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</si>
  <si>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</si>
  <si>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</si>
  <si>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</si>
  <si>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</si>
  <si>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</si>
  <si>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</si>
  <si>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</si>
  <si>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</si>
  <si>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</si>
  <si>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</si>
  <si>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</si>
  <si>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</si>
  <si>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</si>
  <si>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</si>
  <si>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</si>
  <si>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</si>
  <si>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</si>
  <si>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</si>
  <si>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</si>
  <si>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</si>
  <si>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</si>
  <si>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</si>
  <si>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</si>
  <si>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</si>
  <si>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</si>
  <si>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</si>
  <si>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</si>
  <si>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</si>
  <si>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</si>
  <si>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</si>
  <si>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</si>
  <si>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</si>
  <si>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</si>
  <si>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</si>
  <si>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</si>
  <si>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</si>
  <si>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</si>
  <si>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</si>
  <si>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</si>
  <si>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</si>
  <si>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</si>
  <si>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</si>
  <si>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</si>
  <si>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</si>
  <si>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</si>
  <si>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</si>
  <si>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</si>
  <si>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</si>
  <si>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</si>
  <si>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</si>
  <si>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</si>
  <si>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</si>
  <si>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</si>
  <si>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</si>
  <si>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</si>
  <si>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</si>
  <si>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</si>
  <si>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</si>
  <si>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</si>
  <si>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</si>
  <si>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</si>
  <si>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</si>
  <si>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</si>
  <si>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</si>
  <si>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</si>
  <si>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</si>
  <si>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</si>
  <si>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</si>
  <si>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</si>
  <si>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</si>
  <si>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</si>
  <si>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</si>
  <si>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</si>
  <si>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</si>
  <si>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</si>
  <si>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</si>
  <si>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</si>
  <si>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</si>
  <si>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</si>
  <si>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</si>
  <si>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</si>
  <si>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</si>
  <si>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</si>
  <si>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</si>
  <si>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</si>
  <si>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</si>
  <si>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</si>
  <si>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</si>
  <si>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</si>
  <si>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</si>
  <si>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</si>
  <si>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</si>
  <si>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</si>
  <si>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</si>
  <si>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</si>
  <si>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</si>
  <si>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</si>
  <si>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</si>
  <si>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</si>
  <si>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</si>
  <si>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</si>
  <si>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</si>
  <si>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</si>
  <si>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</si>
  <si>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</si>
  <si>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</si>
  <si>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</si>
  <si>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</si>
  <si>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</si>
  <si>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</si>
  <si>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</si>
  <si>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</si>
  <si>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</si>
  <si>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</si>
  <si>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</si>
  <si>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</si>
  <si>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</si>
  <si>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</si>
  <si>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</si>
  <si>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</si>
  <si>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</si>
  <si>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</si>
  <si>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</si>
  <si>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</si>
  <si>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</si>
  <si>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</si>
  <si>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</si>
  <si>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</si>
  <si>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</si>
  <si>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</si>
  <si>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</si>
  <si>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</si>
  <si>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</si>
  <si>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</si>
  <si>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</si>
  <si>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</si>
  <si>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</si>
  <si>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</si>
  <si>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</si>
  <si>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</si>
  <si>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</si>
  <si>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</si>
  <si>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</si>
  <si>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</si>
  <si>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</si>
  <si>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</si>
  <si>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</si>
  <si>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</si>
  <si>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</si>
  <si>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</si>
  <si>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</si>
  <si>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</si>
  <si>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</si>
  <si>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</si>
  <si>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</si>
  <si>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</si>
  <si>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</si>
  <si>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</si>
  <si>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</si>
  <si>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</si>
  <si>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</si>
  <si>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</si>
  <si>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</si>
  <si>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</si>
  <si>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</si>
  <si>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</si>
  <si>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</si>
  <si>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</si>
  <si>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</si>
  <si>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</si>
  <si>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</si>
  <si>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</si>
  <si>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</si>
  <si>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</si>
  <si>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</si>
  <si>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</si>
  <si>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</si>
  <si>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</si>
  <si>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</si>
  <si>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</si>
  <si>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</si>
  <si>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</si>
  <si>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</si>
  <si>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</si>
  <si>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</si>
  <si>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</si>
  <si>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</si>
  <si>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</si>
  <si>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</si>
  <si>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</si>
  <si>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</si>
  <si>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</si>
  <si>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</si>
  <si>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</si>
  <si>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</si>
  <si>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</si>
  <si>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</si>
  <si>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</si>
  <si>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</si>
  <si>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</si>
  <si>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</si>
  <si>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</si>
  <si>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</si>
  <si>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</si>
  <si>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</si>
  <si>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</si>
  <si>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</si>
  <si>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</si>
  <si>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</si>
  <si>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</si>
  <si>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</si>
  <si>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</si>
  <si>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</si>
  <si>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</si>
  <si>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</si>
  <si>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</si>
  <si>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</si>
  <si>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</si>
  <si>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</si>
  <si>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</si>
  <si>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</si>
  <si>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</si>
  <si>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</si>
  <si>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</si>
  <si>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</si>
  <si>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</si>
  <si>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</si>
  <si>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</si>
  <si>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</si>
  <si>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</si>
  <si>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</si>
  <si>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</si>
  <si>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</si>
  <si>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</si>
  <si>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</si>
  <si>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</si>
  <si>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</si>
  <si>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</si>
  <si>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</si>
  <si>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</si>
  <si>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</si>
  <si>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</si>
  <si>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</si>
  <si>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</si>
  <si>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</si>
  <si>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</si>
  <si>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</si>
  <si>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</si>
  <si>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</si>
  <si>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</si>
  <si>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</si>
  <si>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</si>
  <si>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</si>
  <si>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</si>
  <si>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</si>
  <si>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</si>
  <si>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</si>
  <si>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</si>
  <si>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</si>
  <si>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</si>
  <si>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</si>
  <si>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</si>
  <si>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</si>
  <si>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</si>
  <si>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</si>
  <si>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</si>
  <si>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</si>
  <si>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</si>
  <si>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</si>
  <si>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</si>
  <si>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</si>
  <si>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</si>
  <si>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</si>
  <si>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</si>
  <si>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</si>
  <si>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</si>
  <si>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</si>
  <si>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</si>
  <si>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</si>
  <si>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</si>
  <si>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</si>
  <si>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</si>
  <si>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</si>
  <si>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</si>
  <si>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</si>
  <si>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</si>
  <si>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</si>
  <si>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</si>
  <si>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</si>
  <si>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</si>
  <si>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</si>
  <si>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</si>
  <si>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</si>
  <si>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</si>
  <si>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</si>
  <si>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</si>
  <si>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</si>
  <si>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</si>
  <si>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</si>
  <si>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</si>
  <si>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</si>
  <si>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</si>
  <si>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</si>
  <si>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</si>
  <si>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</si>
  <si>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</si>
  <si>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</si>
  <si>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</si>
  <si>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</si>
  <si>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</si>
  <si>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</si>
  <si>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</si>
  <si>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</si>
  <si>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</si>
  <si>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</si>
  <si>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</si>
  <si>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</si>
  <si>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</si>
  <si>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</si>
  <si>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</si>
  <si>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</si>
  <si>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</si>
  <si>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</si>
  <si>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</si>
  <si>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</si>
  <si>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</si>
  <si>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</si>
  <si>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</si>
  <si>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</si>
  <si>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</si>
  <si>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</si>
  <si>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</si>
  <si>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</si>
  <si>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</si>
  <si>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</si>
  <si>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</si>
  <si>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</si>
  <si>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</si>
  <si>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</si>
  <si>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</si>
  <si>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</si>
  <si>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</si>
  <si>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</si>
  <si>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</si>
  <si>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</si>
  <si>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</si>
  <si>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</si>
  <si>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</si>
  <si>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</si>
  <si>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</si>
  <si>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</si>
  <si>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</si>
  <si>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</si>
  <si>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</si>
  <si>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</si>
  <si>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</si>
  <si>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</si>
  <si>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</si>
  <si>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</si>
  <si>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</si>
  <si>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</si>
  <si>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</si>
  <si>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</si>
  <si>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</si>
  <si>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</si>
  <si>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</si>
  <si>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</si>
  <si>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</si>
  <si>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</si>
  <si>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</si>
  <si>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</si>
  <si>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</si>
  <si>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</si>
  <si>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</si>
  <si>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</si>
  <si>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</si>
  <si>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</si>
  <si>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</si>
  <si>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</si>
  <si>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</si>
  <si>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</si>
  <si>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</si>
  <si>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</si>
  <si>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</si>
  <si>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</si>
  <si>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</si>
  <si>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</si>
  <si>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</si>
  <si>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</si>
  <si>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</si>
  <si>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</si>
  <si>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</si>
  <si>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</si>
  <si>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</si>
  <si>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</si>
  <si>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</si>
  <si>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</si>
  <si>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</si>
  <si>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</si>
  <si>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</si>
  <si>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</si>
  <si>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</si>
  <si>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</si>
  <si>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</si>
  <si>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</si>
  <si>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</si>
  <si>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</si>
  <si>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</si>
  <si>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</si>
  <si>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</si>
  <si>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</si>
  <si>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</si>
  <si>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</si>
  <si>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</si>
  <si>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</si>
  <si>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</si>
  <si>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</si>
  <si>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</si>
  <si>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</si>
  <si>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</si>
  <si>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</si>
  <si>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</si>
  <si>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</si>
  <si>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</si>
  <si>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</si>
  <si>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</si>
  <si>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</si>
  <si>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</si>
  <si>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</si>
  <si>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</si>
  <si>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</si>
  <si>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</si>
  <si>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</si>
  <si>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</si>
  <si>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</si>
  <si>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</si>
  <si>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</si>
  <si>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</si>
  <si>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</si>
  <si>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</si>
  <si>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</si>
  <si>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</si>
  <si>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</si>
  <si>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</si>
  <si>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</si>
  <si>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</si>
  <si>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</si>
  <si>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</si>
  <si>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</si>
  <si>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</si>
  <si>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</si>
  <si>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</si>
  <si>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</si>
  <si>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</si>
  <si>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</si>
  <si>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</si>
  <si>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</si>
  <si>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</si>
  <si>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</si>
  <si>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</si>
  <si>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</si>
  <si>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</si>
  <si>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</si>
  <si>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</si>
  <si>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</si>
  <si>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</si>
  <si>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</si>
  <si>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</si>
  <si>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</si>
  <si>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</si>
  <si>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</si>
  <si>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</si>
  <si>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</si>
  <si>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</si>
  <si>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</si>
  <si>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</si>
  <si>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</si>
  <si>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</si>
  <si>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</si>
  <si>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</si>
  <si>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</si>
  <si>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</si>
  <si>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</si>
  <si>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</si>
  <si>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</si>
  <si>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</si>
  <si>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</si>
  <si>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</si>
  <si>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</si>
  <si>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</si>
  <si>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</si>
  <si>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</si>
  <si>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</si>
  <si>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</si>
  <si>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</si>
  <si>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</si>
  <si>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</si>
  <si>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</si>
  <si>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</si>
  <si>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</si>
  <si>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</si>
  <si>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</si>
  <si>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</si>
  <si>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</si>
  <si>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</si>
  <si>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</si>
  <si>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</si>
  <si>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</si>
  <si>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</si>
  <si>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</si>
  <si>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</si>
  <si>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</si>
  <si>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</si>
  <si>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</si>
  <si>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</si>
  <si>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</si>
  <si>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</si>
  <si>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</si>
  <si>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</si>
  <si>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</si>
  <si>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</si>
  <si>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</si>
  <si>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</si>
  <si>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</si>
  <si>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</si>
  <si>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</si>
  <si>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</si>
  <si>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</si>
  <si>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</si>
  <si>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</si>
  <si>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</si>
  <si>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</si>
  <si>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</si>
  <si>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</si>
  <si>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</si>
  <si>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</si>
  <si>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</si>
  <si>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</si>
  <si>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</si>
  <si>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</si>
  <si>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</si>
  <si>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</si>
  <si>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</si>
  <si>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</si>
  <si>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</si>
  <si>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</si>
  <si>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</si>
  <si>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</si>
  <si>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</si>
  <si>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</si>
  <si>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</si>
  <si>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</si>
  <si>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</si>
  <si>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</si>
  <si>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</si>
  <si>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</si>
  <si>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</si>
  <si>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</si>
  <si>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</si>
  <si>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</si>
  <si>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</si>
  <si>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</si>
  <si>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</si>
  <si>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</si>
  <si>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</si>
  <si>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</si>
  <si>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</si>
  <si>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</si>
  <si>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</si>
  <si>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</si>
  <si>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</si>
  <si>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</si>
  <si>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</si>
  <si>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</si>
  <si>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</si>
  <si>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</si>
  <si>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</si>
  <si>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</si>
  <si>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</si>
  <si>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</si>
  <si>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</si>
  <si>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</si>
  <si>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</si>
  <si>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</si>
  <si>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</si>
  <si>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</si>
  <si>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</si>
  <si>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</si>
  <si>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</si>
  <si>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</si>
  <si>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</si>
  <si>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</si>
  <si>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</si>
  <si>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</si>
  <si>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</si>
  <si>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</si>
  <si>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</si>
  <si>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</si>
  <si>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</si>
  <si>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</si>
  <si>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</si>
  <si>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</si>
  <si>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</si>
  <si>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</si>
  <si>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</si>
  <si>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</si>
  <si>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</si>
  <si>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</si>
  <si>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</si>
  <si>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</si>
  <si>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</si>
  <si>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</si>
  <si>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</si>
  <si>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</si>
  <si>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</si>
  <si>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</si>
  <si>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</si>
  <si>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</si>
  <si>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</si>
  <si>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</si>
  <si>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</si>
  <si>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</si>
  <si>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</si>
  <si>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</si>
  <si>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</si>
  <si>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</si>
  <si>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</si>
  <si>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</si>
  <si>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</si>
  <si>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</si>
  <si>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</si>
  <si>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</si>
  <si>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</si>
  <si>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</si>
  <si>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</si>
  <si>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</si>
  <si>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</si>
  <si>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</si>
  <si>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</si>
  <si>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</si>
  <si>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</si>
  <si>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</si>
  <si>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</si>
  <si>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</si>
  <si>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</si>
  <si>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</si>
  <si>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</si>
  <si>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</si>
  <si>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</si>
  <si>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</si>
  <si>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</si>
  <si>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</si>
  <si>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</si>
  <si>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</si>
  <si>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</si>
  <si>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</si>
  <si>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</si>
  <si>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</si>
  <si>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</si>
  <si>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</si>
  <si>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</si>
  <si>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</si>
  <si>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</si>
  <si>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</si>
  <si>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</si>
  <si>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</si>
  <si>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</si>
  <si>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</si>
  <si>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</si>
  <si>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</si>
  <si>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</si>
  <si>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</si>
  <si>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</si>
  <si>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</si>
  <si>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</si>
  <si>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</si>
  <si>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</si>
  <si>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</si>
  <si>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</si>
  <si>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</si>
  <si>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</si>
  <si>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</si>
  <si>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</si>
  <si>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</si>
  <si>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</si>
  <si>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</si>
  <si>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</si>
  <si>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</si>
  <si>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</si>
  <si>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</si>
  <si>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</si>
  <si>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</si>
  <si>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</si>
  <si>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</si>
  <si>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</si>
  <si>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</si>
  <si>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</si>
  <si>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</si>
  <si>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</si>
  <si>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</si>
  <si>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</si>
  <si>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</si>
  <si>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</si>
  <si>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</si>
  <si>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</si>
  <si>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</si>
  <si>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</si>
  <si>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</si>
  <si>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</si>
  <si>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</si>
  <si>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</si>
  <si>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</si>
  <si>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</si>
  <si>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</si>
  <si>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</si>
  <si>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</si>
  <si>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</si>
  <si>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</si>
  <si>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</si>
  <si>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</si>
  <si>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</si>
  <si>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</si>
  <si>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</si>
  <si>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</si>
  <si>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</si>
  <si>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</si>
  <si>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</si>
  <si>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</si>
  <si>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</si>
  <si>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</si>
  <si>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</si>
  <si>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</si>
  <si>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</si>
  <si>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</si>
  <si>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</si>
  <si>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</si>
  <si>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</si>
  <si>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</si>
  <si>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</si>
  <si>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</si>
  <si>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</si>
  <si>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</si>
  <si>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</si>
  <si>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</si>
  <si>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</si>
  <si>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</si>
  <si>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</si>
  <si>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</si>
  <si>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</si>
  <si>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</si>
  <si>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</si>
  <si>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</si>
  <si>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</si>
  <si>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</si>
  <si>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</si>
  <si>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</si>
  <si>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</si>
  <si>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</si>
  <si>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</si>
  <si>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</si>
  <si>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</si>
  <si>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</si>
  <si>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</si>
  <si>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</si>
  <si>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</si>
  <si>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</si>
  <si>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</si>
  <si>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</si>
  <si>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</si>
  <si>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</si>
  <si>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</si>
  <si>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</si>
  <si>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</si>
  <si>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</si>
  <si>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</si>
  <si>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</si>
  <si>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</si>
  <si>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</si>
  <si>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</si>
  <si>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</si>
  <si>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</si>
  <si>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</si>
  <si>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</si>
  <si>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</si>
  <si>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</si>
  <si>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</si>
  <si>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</si>
  <si>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</si>
  <si>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</si>
  <si>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</si>
  <si>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</si>
  <si>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</si>
  <si>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</si>
  <si>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</si>
  <si>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</si>
  <si>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</si>
  <si>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</si>
  <si>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</si>
  <si>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</si>
  <si>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</si>
  <si>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</si>
  <si>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</si>
  <si>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</si>
  <si>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</si>
  <si>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</si>
  <si>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</si>
  <si>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</si>
  <si>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</si>
  <si>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</si>
  <si>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</si>
  <si>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</si>
  <si>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</si>
  <si>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</si>
  <si>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</si>
  <si>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</si>
  <si>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</si>
  <si>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</si>
  <si>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</si>
  <si>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</si>
  <si>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</si>
  <si>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</si>
  <si>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</si>
  <si>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</si>
  <si>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</si>
  <si>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</si>
  <si>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</si>
  <si>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</si>
  <si>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</si>
  <si>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</si>
  <si>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</si>
  <si>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</si>
  <si>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</si>
  <si>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</si>
  <si>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</si>
  <si>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</si>
  <si>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</si>
  <si>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</si>
  <si>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</si>
  <si>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</si>
  <si>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</si>
  <si>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</si>
  <si>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</si>
  <si>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</si>
  <si>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</si>
  <si>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</si>
  <si>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</si>
  <si>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</si>
  <si>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</si>
  <si>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</si>
  <si>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</si>
  <si>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</si>
  <si>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</si>
  <si>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</si>
  <si>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</si>
  <si>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</si>
  <si>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</si>
  <si>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</si>
  <si>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</si>
  <si>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</si>
  <si>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</si>
  <si>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</si>
  <si>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</si>
  <si>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</si>
  <si>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</si>
  <si>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</si>
  <si>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</si>
  <si>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</si>
  <si>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</si>
  <si>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</si>
  <si>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</si>
  <si>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</si>
  <si>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</si>
  <si>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</si>
  <si>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</si>
  <si>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</si>
  <si>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</si>
  <si>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</si>
  <si>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</si>
  <si>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</si>
  <si>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</si>
  <si>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</si>
  <si>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</si>
  <si>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</si>
  <si>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</si>
  <si>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</si>
  <si>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</si>
  <si>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</si>
  <si>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</si>
  <si>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</si>
  <si>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</si>
  <si>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</si>
  <si>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</si>
  <si>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</si>
  <si>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</si>
  <si>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</si>
  <si>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</si>
  <si>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</si>
  <si>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</si>
  <si>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</si>
  <si>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</si>
  <si>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</si>
  <si>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</si>
  <si>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</si>
  <si>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</si>
  <si>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</si>
  <si>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</si>
  <si>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</si>
  <si>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</si>
  <si>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</si>
  <si>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</si>
  <si>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</si>
  <si>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</si>
  <si>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</si>
  <si>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</si>
  <si>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</si>
  <si>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</si>
  <si>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</si>
  <si>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</si>
  <si>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</si>
  <si>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</si>
  <si>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</si>
  <si>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</si>
  <si>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</si>
  <si>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</si>
  <si>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</si>
  <si>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</si>
  <si>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</si>
  <si>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</si>
  <si>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</si>
  <si>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</si>
  <si>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</si>
  <si>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</si>
  <si>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</si>
  <si>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</si>
  <si>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</si>
  <si>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</si>
  <si>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</si>
  <si>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</si>
  <si>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</si>
  <si>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</si>
  <si>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</si>
  <si>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</si>
  <si>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</si>
  <si>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</si>
  <si>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</si>
  <si>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</si>
  <si>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</si>
  <si>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</si>
  <si>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</si>
  <si>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</si>
  <si>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</si>
  <si>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</si>
  <si>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</si>
  <si>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</si>
  <si>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</si>
  <si>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</si>
  <si>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</si>
  <si>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</si>
  <si>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</si>
  <si>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</si>
  <si>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</si>
  <si>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</si>
  <si>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</si>
  <si>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</si>
  <si>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</si>
  <si>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</si>
  <si>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</si>
  <si>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</si>
  <si>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</si>
  <si>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</si>
  <si>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</si>
  <si>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</si>
  <si>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</si>
  <si>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</si>
  <si>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</si>
  <si>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</si>
  <si>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</si>
  <si>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</si>
  <si>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</si>
  <si>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</si>
  <si>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</si>
  <si>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</si>
  <si>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</si>
  <si>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</si>
  <si>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</si>
  <si>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</si>
  <si>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</si>
  <si>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</si>
  <si>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</si>
  <si>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</si>
  <si>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</si>
  <si>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</si>
  <si>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</si>
  <si>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</si>
  <si>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</si>
  <si>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</si>
  <si>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</si>
  <si>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</si>
  <si>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</si>
  <si>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</si>
  <si>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</si>
  <si>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</si>
  <si>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</si>
  <si>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</si>
  <si>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</si>
  <si>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</si>
  <si>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</si>
  <si>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</si>
  <si>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</si>
  <si>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</si>
  <si>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</si>
  <si>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</si>
  <si>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</si>
  <si>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</si>
  <si>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</si>
  <si>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</si>
  <si>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</si>
  <si>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</si>
  <si>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</si>
  <si>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</si>
  <si>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</si>
  <si>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</si>
  <si>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</si>
  <si>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</si>
  <si>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</si>
  <si>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</si>
  <si>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</si>
  <si>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</si>
  <si>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</si>
  <si>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</si>
  <si>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</si>
  <si>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</si>
  <si>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</si>
  <si>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</si>
  <si>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</si>
  <si>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</si>
  <si>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</si>
  <si>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</si>
  <si>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</si>
  <si>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</si>
  <si>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</si>
  <si>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</si>
  <si>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</si>
  <si>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</si>
  <si>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</si>
  <si>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</si>
  <si>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</si>
  <si>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</si>
  <si>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</si>
  <si>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</si>
  <si>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</si>
  <si>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</si>
  <si>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</si>
  <si>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</si>
  <si>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</si>
  <si>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</si>
  <si>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</si>
  <si>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</si>
  <si>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</si>
  <si>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</si>
  <si>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</si>
  <si>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</si>
  <si>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</si>
  <si>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</si>
  <si>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</si>
  <si>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</si>
  <si>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</si>
  <si>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</si>
  <si>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</si>
  <si>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</si>
  <si>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</si>
  <si>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</si>
  <si>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</si>
  <si>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</si>
  <si>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</si>
  <si>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</si>
  <si>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</si>
  <si>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</si>
  <si>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</si>
  <si>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</si>
  <si>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</si>
  <si>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</si>
  <si>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</si>
  <si>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</si>
  <si>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</si>
  <si>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</si>
  <si>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</si>
  <si>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</si>
  <si>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</si>
  <si>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</si>
  <si>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</si>
  <si>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</si>
  <si>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</si>
  <si>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</si>
  <si>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</si>
  <si>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</si>
  <si>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</si>
  <si>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</si>
  <si>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</si>
  <si>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</si>
  <si>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</si>
  <si>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</si>
  <si>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</si>
  <si>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</si>
  <si>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</si>
  <si>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</si>
  <si>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</si>
  <si>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</si>
  <si>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</si>
  <si>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</si>
  <si>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</si>
  <si>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</si>
  <si>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</si>
  <si>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</si>
  <si>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</si>
  <si>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</si>
  <si>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</si>
  <si>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</si>
  <si>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</si>
  <si>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</si>
  <si>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</si>
  <si>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</si>
  <si>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</si>
  <si>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</si>
  <si>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</si>
  <si>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</si>
  <si>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</si>
  <si>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</si>
  <si>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</si>
  <si>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</si>
  <si>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</si>
  <si>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</si>
  <si>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</si>
  <si>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</si>
  <si>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</si>
  <si>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</si>
  <si>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</si>
  <si>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</si>
  <si>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</si>
  <si>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</si>
  <si>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</si>
  <si>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</si>
  <si>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</si>
  <si>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</si>
  <si>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</si>
  <si>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</si>
  <si>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</si>
  <si>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</si>
  <si>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</si>
  <si>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</si>
  <si>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</si>
  <si>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</si>
  <si>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</si>
  <si>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</si>
  <si>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</si>
  <si>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</si>
  <si>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</si>
  <si>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</si>
  <si>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</si>
  <si>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</si>
  <si>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</si>
  <si>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</si>
  <si>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</si>
  <si>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</si>
  <si>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</si>
  <si>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</si>
  <si>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</si>
  <si>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</si>
  <si>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</si>
  <si>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</si>
  <si>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</si>
  <si>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</si>
  <si>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</si>
  <si>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</si>
  <si>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</si>
  <si>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</si>
  <si>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</si>
  <si>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</si>
  <si>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</si>
  <si>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</si>
  <si>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</si>
  <si>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</si>
  <si>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</si>
  <si>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</si>
  <si>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</si>
  <si>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</si>
  <si>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</si>
  <si>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</si>
  <si>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</si>
  <si>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</si>
  <si>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</si>
  <si>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</si>
  <si>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</si>
  <si>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</si>
  <si>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</si>
  <si>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</si>
  <si>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</si>
  <si>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</si>
  <si>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</si>
  <si>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</si>
  <si>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</si>
  <si>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</si>
  <si>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</si>
  <si>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</si>
  <si>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</si>
  <si>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</si>
  <si>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</si>
  <si>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</si>
  <si>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</si>
  <si>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</si>
  <si>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</si>
  <si>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</si>
  <si>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</si>
  <si>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</si>
  <si>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</si>
  <si>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</si>
  <si>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</si>
  <si>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</si>
  <si>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</si>
  <si>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</si>
  <si>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</si>
  <si>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</si>
  <si>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</si>
  <si>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</si>
  <si>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</si>
  <si>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</si>
  <si>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</si>
  <si>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</si>
  <si>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</si>
  <si>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</si>
  <si>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</si>
  <si>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</si>
  <si>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</si>
  <si>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</si>
  <si>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</si>
  <si>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</si>
  <si>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</si>
  <si>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</si>
  <si>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</si>
  <si>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</si>
  <si>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</si>
  <si>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</si>
  <si>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</si>
  <si>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</si>
  <si>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</si>
  <si>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</si>
  <si>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</si>
  <si>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</si>
  <si>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</si>
  <si>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</si>
  <si>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</si>
  <si>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</si>
  <si>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</si>
  <si>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</si>
  <si>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</si>
  <si>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</si>
  <si>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</si>
  <si>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</si>
  <si>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</si>
  <si>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</si>
  <si>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</si>
  <si>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</si>
  <si>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</si>
  <si>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</si>
  <si>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</si>
  <si>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</si>
  <si>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</si>
  <si>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</si>
  <si>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</si>
  <si>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</si>
  <si>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</si>
  <si>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</si>
  <si>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</si>
  <si>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</si>
  <si>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</si>
  <si>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</si>
  <si>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</si>
  <si>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</si>
  <si>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</si>
  <si>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</si>
  <si>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</si>
  <si>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</si>
  <si>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</si>
  <si>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</si>
  <si>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</si>
  <si>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</si>
  <si>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</si>
  <si>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</si>
  <si>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</si>
  <si>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</si>
  <si>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</si>
  <si>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</si>
  <si>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</si>
  <si>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</si>
  <si>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</si>
  <si>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</si>
  <si>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</si>
  <si>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</si>
  <si>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</si>
  <si>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</si>
  <si>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</si>
  <si>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</si>
  <si>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</si>
  <si>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</si>
  <si>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</si>
  <si>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</si>
  <si>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</si>
  <si>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</si>
  <si>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</si>
  <si>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</si>
  <si>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</si>
  <si>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</si>
  <si>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</si>
  <si>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</si>
  <si>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</si>
  <si>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</si>
  <si>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</si>
  <si>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</si>
  <si>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</si>
  <si>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</si>
  <si>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</si>
  <si>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</si>
  <si>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</si>
  <si>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</si>
  <si>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</si>
  <si>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</si>
  <si>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</si>
  <si>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</si>
  <si>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</si>
  <si>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</si>
  <si>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</si>
  <si>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</si>
  <si>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</si>
  <si>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</si>
  <si>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</si>
  <si>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</si>
  <si>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</si>
  <si>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</si>
  <si>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</si>
  <si>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</si>
  <si>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</si>
  <si>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</si>
  <si>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</si>
  <si>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</si>
  <si>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</si>
  <si>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</si>
  <si>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</si>
  <si>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</si>
  <si>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</si>
  <si>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</si>
  <si>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</si>
  <si>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</si>
  <si>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</si>
  <si>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</si>
  <si>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</si>
  <si>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</si>
  <si>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</si>
  <si>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</si>
  <si>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</si>
  <si>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</si>
  <si>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</si>
  <si>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</si>
  <si>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</si>
  <si>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</si>
  <si>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</si>
  <si>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</si>
  <si>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</si>
  <si>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</si>
  <si>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</si>
  <si>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</si>
  <si>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</si>
  <si>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</si>
  <si>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</si>
  <si>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</si>
  <si>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</si>
  <si>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</si>
  <si>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</si>
  <si>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</si>
  <si>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</si>
  <si>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</si>
  <si>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</si>
  <si>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</si>
  <si>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</si>
  <si>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</si>
  <si>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</si>
  <si>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</si>
  <si>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</si>
  <si>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</si>
  <si>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</si>
  <si>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</si>
  <si>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</si>
  <si>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</si>
  <si>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</si>
  <si>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</si>
  <si>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</si>
  <si>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</si>
  <si>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</si>
  <si>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</si>
  <si>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</si>
  <si>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</si>
  <si>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</si>
  <si>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</si>
  <si>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</si>
  <si>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</si>
  <si>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</si>
  <si>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</si>
  <si>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</si>
  <si>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</si>
  <si>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</si>
  <si>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</si>
  <si>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</si>
  <si>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</si>
  <si>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</si>
  <si>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</si>
  <si>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</si>
  <si>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</si>
  <si>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</si>
  <si>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</si>
  <si>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</si>
  <si>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</si>
  <si>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</si>
  <si>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</si>
  <si>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</si>
  <si>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</si>
  <si>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</si>
  <si>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</si>
  <si>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</si>
  <si>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</si>
  <si>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</si>
  <si>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</si>
  <si>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</si>
  <si>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</si>
  <si>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</si>
  <si>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</si>
  <si>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</si>
  <si>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</si>
  <si>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</si>
  <si>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</si>
  <si>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</si>
  <si>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</si>
  <si>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</si>
  <si>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</si>
  <si>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</si>
  <si>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</si>
  <si>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</si>
  <si>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</si>
  <si>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</si>
  <si>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</si>
  <si>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</si>
  <si>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</si>
  <si>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</si>
  <si>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</si>
  <si>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</si>
  <si>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</si>
  <si>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</si>
  <si>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</si>
  <si>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</si>
  <si>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</si>
  <si>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</si>
  <si>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</si>
  <si>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</si>
  <si>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</si>
  <si>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</si>
  <si>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</si>
  <si>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</si>
  <si>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</si>
  <si>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</si>
  <si>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</si>
  <si>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</si>
  <si>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</si>
  <si>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</si>
  <si>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</si>
  <si>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</si>
  <si>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</si>
  <si>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</si>
  <si>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</si>
  <si>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</si>
  <si>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</si>
  <si>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</si>
  <si>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</si>
  <si>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</si>
  <si>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</si>
  <si>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</si>
  <si>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</si>
  <si>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</si>
  <si>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</si>
  <si>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</si>
  <si>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</si>
  <si>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</si>
  <si>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</si>
  <si>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</si>
  <si>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</si>
  <si>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</si>
  <si>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</si>
  <si>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</si>
  <si>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</si>
  <si>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</si>
  <si>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</si>
  <si>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</si>
  <si>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</si>
  <si>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</si>
  <si>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</si>
  <si>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</si>
  <si>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</si>
  <si>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</si>
  <si>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</si>
  <si>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</si>
  <si>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</si>
  <si>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</si>
  <si>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</si>
  <si>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</si>
  <si>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</si>
  <si>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</si>
  <si>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</si>
  <si>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</si>
  <si>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</si>
  <si>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</si>
  <si>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</si>
  <si>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</si>
  <si>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</si>
  <si>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</si>
  <si>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</si>
  <si>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</si>
  <si>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</si>
  <si>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</si>
  <si>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</si>
  <si>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</si>
  <si>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</si>
  <si>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</si>
  <si>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</si>
  <si>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</si>
  <si>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</si>
  <si>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</si>
  <si>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</si>
  <si>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</si>
  <si>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</si>
  <si>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</si>
  <si>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</si>
  <si>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</si>
  <si>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</si>
  <si>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</si>
  <si>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</si>
  <si>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</si>
  <si>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</si>
  <si>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</si>
  <si>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</si>
  <si>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</si>
  <si>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</si>
  <si>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</si>
  <si>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</si>
  <si>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</si>
  <si>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</si>
  <si>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</si>
  <si>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</si>
  <si>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</si>
  <si>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</si>
  <si>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</si>
  <si>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</si>
  <si>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</si>
  <si>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</si>
  <si>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</si>
  <si>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</si>
  <si>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</si>
  <si>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</si>
  <si>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</si>
  <si>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</si>
  <si>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</si>
  <si>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</si>
  <si>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</si>
  <si>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</si>
  <si>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</si>
  <si>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</si>
  <si>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</si>
  <si>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</si>
  <si>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</si>
  <si>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</si>
  <si>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</si>
  <si>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</si>
  <si>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</si>
  <si>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</si>
  <si>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</si>
  <si>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</si>
  <si>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</si>
  <si>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</si>
  <si>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</si>
  <si>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</si>
  <si>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</si>
  <si>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</si>
  <si>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</si>
  <si>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</si>
  <si>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</si>
  <si>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</si>
  <si>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</si>
  <si>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</si>
  <si>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</si>
  <si>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</si>
  <si>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</si>
  <si>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</si>
  <si>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</si>
  <si>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</si>
  <si>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</si>
  <si>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</si>
  <si>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</si>
  <si>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</si>
  <si>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</si>
  <si>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</si>
  <si>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</si>
  <si>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</si>
  <si>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</si>
  <si>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</si>
  <si>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</si>
  <si>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</si>
  <si>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</si>
  <si>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</si>
  <si>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</si>
  <si>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</si>
  <si>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</si>
  <si>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</si>
  <si>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</si>
  <si>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</si>
  <si>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</si>
  <si>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</si>
  <si>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</si>
  <si>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</si>
  <si>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</si>
  <si>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</si>
  <si>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</si>
  <si>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</si>
  <si>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</si>
  <si>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</si>
  <si>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</si>
  <si>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</si>
  <si>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</si>
  <si>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</si>
  <si>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</si>
  <si>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</si>
  <si>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</si>
  <si>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</si>
  <si>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</si>
  <si>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</si>
  <si>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</si>
  <si>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</si>
  <si>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</si>
  <si>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</si>
  <si>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</si>
  <si>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</si>
  <si>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</si>
  <si>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</si>
  <si>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</si>
  <si>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</si>
  <si>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</si>
  <si>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</si>
  <si>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</si>
  <si>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</si>
  <si>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</si>
  <si>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</si>
  <si>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</si>
  <si>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</si>
  <si>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</si>
  <si>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</si>
  <si>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</si>
  <si>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</si>
  <si>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</si>
  <si>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</si>
  <si>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</si>
  <si>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</si>
  <si>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</si>
  <si>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</si>
  <si>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</si>
  <si>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</si>
  <si>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</si>
  <si>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</si>
  <si>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</si>
  <si>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</si>
  <si>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</si>
  <si>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</si>
  <si>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</si>
  <si>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</si>
  <si>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</si>
  <si>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</si>
  <si>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</si>
  <si>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</si>
  <si>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</si>
  <si>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</si>
  <si>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</si>
  <si>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</si>
  <si>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</si>
  <si>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</si>
  <si>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</si>
  <si>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</si>
  <si>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</si>
  <si>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</si>
  <si>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</si>
  <si>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</si>
  <si>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</si>
  <si>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</si>
  <si>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</si>
  <si>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</si>
  <si>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</si>
  <si>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</si>
  <si>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</si>
  <si>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</si>
  <si>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</si>
  <si>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</si>
  <si>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</si>
  <si>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</si>
  <si>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</si>
  <si>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</si>
  <si>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</si>
  <si>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</si>
  <si>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</si>
  <si>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</si>
  <si>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</si>
  <si>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</si>
  <si>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</si>
  <si>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</si>
  <si>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</si>
  <si>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</si>
  <si>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</si>
  <si>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</si>
  <si>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</si>
  <si>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</si>
  <si>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</si>
  <si>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</si>
  <si>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</si>
  <si>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</si>
  <si>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</si>
  <si>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</si>
  <si>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</si>
  <si>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</si>
  <si>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</si>
  <si>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</si>
  <si>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</si>
  <si>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</si>
  <si>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</si>
  <si>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</si>
  <si>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</si>
  <si>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</si>
  <si>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</si>
  <si>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</si>
  <si>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</si>
  <si>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</si>
  <si>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</si>
  <si>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</si>
  <si>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</si>
  <si>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</si>
  <si>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</si>
  <si>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</si>
  <si>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</si>
  <si>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</si>
  <si>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</si>
  <si>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</si>
  <si>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</si>
  <si>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</si>
  <si>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</si>
  <si>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</si>
  <si>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</si>
  <si>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</si>
  <si>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</si>
  <si>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</si>
  <si>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</si>
  <si>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</si>
  <si>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</si>
  <si>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</si>
  <si>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</si>
  <si>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</si>
  <si>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</si>
  <si>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</si>
  <si>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</si>
  <si>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</si>
  <si>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</si>
  <si>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</si>
  <si>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</si>
  <si>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</si>
  <si>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</si>
  <si>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</si>
  <si>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</si>
  <si>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</si>
  <si>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</si>
  <si>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</si>
  <si>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</si>
  <si>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</si>
  <si>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</si>
  <si>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</si>
  <si>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</si>
  <si>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</si>
  <si>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</si>
  <si>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</si>
  <si>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</si>
  <si>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</si>
  <si>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</si>
  <si>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</si>
  <si>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</si>
  <si>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</si>
  <si>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</si>
  <si>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</si>
  <si>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</si>
  <si>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</si>
  <si>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</si>
  <si>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</si>
  <si>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</si>
  <si>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</si>
  <si>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</si>
  <si>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</si>
  <si>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</si>
  <si>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</si>
  <si>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</si>
  <si>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</si>
  <si>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</si>
  <si>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</si>
  <si>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</si>
  <si>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</si>
  <si>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</si>
  <si>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</si>
  <si>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</si>
  <si>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</si>
  <si>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</si>
  <si>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</si>
  <si>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</si>
  <si>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</si>
  <si>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</si>
  <si>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</si>
  <si>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</si>
  <si>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</si>
  <si>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</si>
  <si>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</si>
  <si>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</si>
  <si>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</si>
  <si>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</si>
  <si>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</si>
  <si>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</si>
  <si>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</si>
  <si>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</si>
  <si>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</si>
  <si>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</si>
  <si>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</si>
  <si>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</si>
  <si>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</si>
  <si>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</si>
  <si>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</si>
  <si>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</si>
  <si>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</si>
  <si>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</si>
  <si>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</si>
  <si>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</si>
  <si>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</si>
  <si>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</si>
  <si>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</si>
  <si>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</si>
  <si>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</si>
  <si>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</si>
  <si>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</si>
  <si>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</si>
  <si>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</si>
  <si>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</si>
  <si>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</si>
  <si>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</si>
  <si>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</si>
  <si>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</si>
  <si>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</si>
  <si>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</si>
  <si>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</si>
  <si>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</si>
  <si>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</si>
  <si>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</si>
  <si>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</si>
  <si>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</si>
  <si>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</si>
  <si>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</si>
  <si>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</si>
  <si>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</si>
  <si>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</si>
  <si>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</si>
  <si>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</si>
  <si>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</si>
  <si>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</si>
  <si>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</si>
  <si>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</si>
  <si>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</si>
  <si>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</si>
  <si>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</si>
  <si>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</si>
  <si>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</si>
  <si>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</si>
  <si>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</si>
  <si>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</si>
  <si>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</si>
  <si>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</si>
  <si>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</si>
  <si>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</si>
  <si>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</si>
  <si>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</si>
  <si>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</si>
  <si>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</si>
  <si>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</si>
  <si>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</si>
  <si>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</si>
  <si>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</si>
  <si>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</si>
  <si>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</si>
  <si>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</si>
  <si>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</si>
  <si>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</si>
  <si>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</si>
  <si>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</si>
  <si>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</si>
  <si>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</si>
  <si>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</si>
  <si>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</si>
  <si>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</si>
  <si>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</si>
  <si>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</si>
  <si>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</si>
  <si>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</si>
  <si>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</si>
  <si>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</si>
  <si>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</si>
  <si>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</si>
  <si>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</si>
  <si>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</si>
  <si>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</si>
  <si>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</si>
  <si>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</si>
  <si>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</si>
  <si>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</si>
  <si>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</si>
  <si>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</si>
  <si>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</si>
  <si>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</si>
  <si>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</si>
  <si>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</si>
  <si>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</si>
  <si>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</si>
  <si>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</si>
  <si>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</si>
  <si>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</si>
  <si>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</si>
  <si>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</si>
  <si>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</si>
  <si>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</si>
  <si>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</si>
  <si>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</si>
  <si>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</si>
  <si>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</si>
  <si>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</si>
  <si>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</si>
  <si>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</si>
  <si>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</si>
  <si>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</si>
  <si>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</si>
  <si>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</si>
  <si>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</si>
  <si>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</si>
  <si>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</si>
  <si>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</si>
  <si>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</si>
  <si>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</si>
  <si>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</si>
  <si>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</si>
  <si>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</si>
  <si>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</si>
  <si>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</si>
  <si>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</si>
  <si>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</si>
  <si>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</si>
  <si>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</si>
  <si>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</si>
  <si>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</si>
  <si>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</si>
  <si>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</si>
  <si>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</si>
  <si>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</si>
  <si>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</si>
  <si>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</si>
  <si>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</si>
  <si>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</si>
  <si>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</si>
  <si>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</si>
  <si>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</si>
  <si>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</si>
  <si>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</si>
  <si>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</si>
  <si>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</si>
  <si>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</si>
  <si>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</si>
  <si>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</si>
  <si>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</si>
  <si>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</si>
  <si>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</si>
  <si>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</si>
  <si>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</si>
  <si>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</si>
  <si>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</si>
  <si>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</si>
  <si>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</si>
  <si>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</si>
  <si>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</si>
  <si>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</si>
  <si>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</si>
  <si>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</si>
  <si>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</si>
  <si>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</si>
  <si>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</si>
  <si>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</si>
  <si>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</si>
  <si>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</si>
  <si>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</si>
  <si>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</si>
  <si>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</si>
  <si>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</si>
  <si>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</si>
  <si>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</si>
  <si>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</si>
  <si>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</si>
  <si>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</si>
  <si>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</si>
  <si>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</si>
  <si>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</si>
  <si>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</si>
  <si>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</si>
  <si>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</si>
  <si>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</si>
  <si>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</si>
  <si>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</si>
  <si>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</si>
  <si>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</si>
  <si>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</si>
  <si>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</si>
  <si>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</si>
  <si>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</si>
  <si>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</si>
  <si>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</si>
  <si>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</si>
  <si>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</si>
  <si>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</si>
  <si>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</si>
  <si>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</si>
  <si>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</si>
  <si>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</si>
  <si>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</si>
  <si>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</si>
  <si>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</si>
  <si>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</si>
  <si>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</si>
  <si>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</si>
  <si>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</si>
  <si>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</si>
  <si>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</si>
  <si>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</si>
  <si>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</si>
  <si>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</si>
  <si>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</si>
  <si>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</si>
  <si>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</si>
  <si>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</si>
  <si>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</si>
  <si>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</si>
  <si>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</si>
  <si>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</si>
  <si>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</si>
  <si>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</si>
  <si>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</si>
  <si>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</si>
  <si>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</si>
  <si>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</si>
  <si>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</si>
  <si>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</si>
  <si>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</si>
  <si>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</si>
  <si>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</si>
  <si>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</si>
  <si>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</si>
  <si>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</si>
  <si>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</si>
  <si>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</si>
  <si>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</si>
  <si>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</si>
  <si>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</si>
  <si>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</si>
  <si>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</si>
  <si>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</si>
  <si>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</si>
  <si>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</si>
  <si>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</si>
  <si>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</si>
  <si>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</si>
  <si>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</si>
  <si>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</si>
  <si>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</si>
  <si>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</si>
  <si>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</si>
  <si>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</si>
  <si>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</si>
  <si>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</si>
  <si>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</si>
  <si>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</si>
  <si>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</si>
  <si>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</si>
  <si>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</si>
  <si>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</si>
  <si>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</si>
  <si>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</si>
  <si>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</si>
  <si>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</si>
  <si>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</si>
  <si>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</si>
  <si>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</si>
  <si>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</si>
  <si>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</si>
  <si>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</si>
  <si>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</si>
  <si>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</si>
  <si>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</si>
  <si>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</si>
  <si>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</si>
  <si>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</si>
  <si>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</si>
  <si>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</si>
  <si>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</si>
  <si>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</si>
  <si>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</si>
  <si>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</si>
  <si>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</si>
  <si>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</si>
  <si>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</si>
  <si>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</si>
  <si>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</si>
  <si>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</si>
  <si>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</si>
  <si>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</si>
  <si>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</si>
  <si>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</si>
  <si>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</si>
  <si>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</si>
  <si>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</si>
  <si>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</si>
  <si>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</si>
  <si>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</si>
  <si>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</si>
  <si>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</si>
  <si>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</si>
  <si>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</si>
  <si>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</si>
  <si>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</si>
  <si>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</si>
  <si>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</si>
  <si>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</si>
  <si>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</si>
  <si>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</si>
  <si>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</si>
  <si>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</si>
  <si>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</si>
  <si>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</si>
  <si>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</si>
  <si>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</si>
  <si>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</si>
  <si>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</si>
  <si>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</si>
  <si>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</si>
  <si>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</si>
  <si>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</si>
  <si>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</si>
  <si>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</si>
  <si>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</si>
  <si>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</si>
  <si>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</si>
  <si>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</si>
  <si>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</si>
  <si>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</si>
  <si>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</si>
  <si>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</si>
  <si>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</si>
  <si>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</si>
  <si>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</si>
  <si>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</si>
  <si>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</si>
  <si>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</si>
  <si>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</si>
  <si>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</si>
  <si>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</si>
  <si>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</si>
  <si>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</si>
  <si>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</si>
  <si>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</si>
  <si>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</si>
  <si>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</si>
  <si>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</si>
  <si>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</si>
  <si>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</si>
  <si>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</si>
  <si>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</si>
  <si>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</si>
  <si>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</si>
  <si>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</si>
  <si>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</si>
  <si>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</si>
  <si>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</si>
  <si>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</si>
  <si>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</si>
  <si>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</si>
  <si>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</si>
  <si>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</si>
  <si>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</si>
  <si>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</si>
  <si>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</si>
  <si>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</si>
  <si>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</si>
  <si>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</si>
  <si>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</si>
  <si>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</si>
  <si>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</si>
  <si>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</si>
  <si>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</si>
  <si>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</si>
  <si>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</si>
  <si>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</si>
  <si>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</si>
  <si>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</si>
  <si>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</si>
  <si>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</si>
  <si>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</si>
  <si>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</si>
  <si>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</si>
  <si>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</si>
  <si>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</si>
  <si>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</si>
  <si>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</si>
  <si>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</si>
  <si>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</si>
  <si>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</si>
  <si>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</si>
  <si>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</si>
  <si>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</si>
  <si>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</si>
  <si>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</si>
  <si>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</si>
  <si>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</si>
  <si>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</si>
  <si>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</si>
  <si>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</si>
  <si>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</si>
  <si>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</si>
  <si>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</si>
  <si>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</si>
  <si>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</si>
  <si>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</si>
  <si>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</si>
  <si>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</si>
  <si>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</si>
  <si>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</si>
  <si>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</si>
  <si>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</si>
  <si>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</si>
  <si>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</si>
  <si>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</si>
  <si>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</si>
  <si>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</si>
  <si>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</si>
  <si>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</si>
  <si>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</si>
  <si>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</si>
  <si>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</si>
  <si>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</si>
  <si>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</si>
  <si>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</si>
  <si>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</si>
  <si>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</si>
  <si>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</si>
  <si>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</si>
  <si>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</si>
  <si>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</si>
  <si>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</si>
  <si>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</si>
  <si>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</si>
  <si>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</si>
  <si>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</si>
  <si>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</si>
  <si>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</si>
  <si>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</si>
  <si>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</si>
  <si>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</si>
  <si>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</si>
  <si>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</si>
  <si>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</si>
  <si>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</si>
  <si>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</si>
  <si>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</si>
  <si>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</si>
  <si>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</si>
  <si>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</si>
  <si>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</si>
  <si>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</si>
  <si>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</si>
  <si>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</si>
  <si>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</si>
  <si>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</si>
  <si>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</si>
  <si>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</si>
  <si>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</si>
  <si>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</si>
  <si>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</si>
  <si>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</si>
  <si>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</si>
  <si>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</si>
  <si>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</si>
  <si>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</si>
  <si>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</si>
  <si>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</si>
  <si>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</si>
  <si>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</si>
  <si>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</si>
  <si>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</si>
  <si>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</si>
  <si>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</si>
  <si>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</si>
  <si>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</si>
  <si>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</si>
  <si>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</si>
  <si>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</si>
  <si>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</si>
  <si>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</si>
  <si>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</si>
  <si>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</si>
  <si>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</si>
  <si>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</si>
  <si>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</si>
  <si>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</si>
  <si>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</si>
  <si>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</si>
  <si>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</si>
  <si>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</si>
  <si>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</si>
  <si>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</si>
  <si>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</si>
  <si>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</si>
  <si>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</si>
  <si>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</si>
  <si>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</si>
  <si>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</si>
  <si>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</si>
  <si>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</si>
  <si>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</si>
  <si>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</si>
  <si>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</si>
  <si>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</si>
  <si>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</si>
  <si>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</si>
  <si>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</si>
  <si>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</si>
  <si>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</si>
  <si>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</si>
  <si>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</si>
  <si>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</si>
  <si>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</si>
  <si>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</si>
  <si>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</si>
  <si>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</si>
  <si>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</si>
  <si>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</si>
  <si>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</si>
  <si>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</si>
  <si>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</si>
  <si>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</si>
  <si>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</si>
  <si>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</si>
  <si>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</si>
  <si>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</si>
  <si>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</si>
  <si>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</si>
  <si>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</si>
  <si>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</si>
  <si>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</si>
  <si>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</si>
  <si>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</si>
  <si>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</si>
  <si>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</si>
  <si>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</si>
  <si>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</si>
  <si>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</si>
  <si>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</si>
  <si>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</si>
  <si>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</si>
  <si>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</si>
  <si>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</si>
  <si>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</si>
  <si>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</si>
  <si>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</si>
  <si>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</si>
  <si>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</si>
  <si>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</si>
  <si>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</si>
  <si>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</si>
  <si>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</si>
  <si>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</si>
  <si>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</si>
  <si>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</si>
  <si>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</si>
  <si>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</si>
  <si>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</si>
  <si>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</si>
  <si>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</si>
  <si>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</si>
  <si>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</si>
  <si>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</si>
  <si>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</si>
  <si>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</si>
  <si>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</si>
  <si>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</si>
  <si>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</si>
  <si>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</si>
  <si>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</si>
  <si>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</si>
  <si>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</si>
  <si>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</si>
  <si>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</si>
  <si>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</si>
  <si>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</si>
  <si>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</si>
  <si>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</si>
  <si>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</si>
  <si>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</si>
  <si>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</si>
  <si>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</si>
  <si>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</si>
  <si>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</si>
  <si>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</si>
  <si>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</si>
  <si>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</si>
  <si>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</si>
  <si>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</si>
  <si>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</si>
  <si>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</si>
  <si>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</si>
  <si>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</si>
  <si>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</si>
  <si>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</si>
  <si>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</si>
  <si>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</si>
  <si>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</si>
  <si>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</si>
  <si>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</si>
  <si>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</si>
  <si>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</si>
  <si>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</si>
  <si>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</si>
  <si>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</si>
  <si>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</si>
  <si>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</si>
  <si>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</si>
  <si>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</si>
  <si>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</si>
  <si>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</si>
  <si>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</si>
  <si>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</si>
  <si>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</si>
  <si>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</si>
  <si>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</si>
  <si>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</si>
  <si>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</si>
  <si>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</si>
  <si>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</si>
  <si>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</si>
  <si>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</si>
  <si>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</si>
  <si>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</si>
  <si>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</si>
  <si>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</si>
  <si>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</si>
  <si>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</si>
  <si>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</si>
  <si>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</si>
  <si>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</si>
  <si>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</si>
  <si>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</si>
  <si>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</si>
  <si>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</si>
  <si>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</si>
  <si>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</si>
  <si>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</si>
  <si>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</si>
  <si>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</si>
  <si>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</si>
  <si>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</si>
  <si>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</si>
  <si>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</si>
  <si>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</si>
  <si>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</si>
  <si>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</si>
  <si>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</si>
  <si>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</si>
  <si>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</si>
  <si>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</si>
  <si>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</si>
  <si>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</si>
  <si>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</si>
  <si>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</si>
  <si>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</si>
  <si>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</si>
  <si>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</si>
  <si>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</si>
  <si>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</si>
  <si>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</si>
  <si>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</si>
  <si>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</si>
  <si>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</si>
  <si>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</si>
  <si>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</si>
  <si>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</si>
  <si>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</si>
  <si>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</si>
  <si>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</si>
  <si>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</si>
  <si>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</si>
  <si>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</si>
  <si>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</si>
  <si>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</si>
  <si>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</si>
  <si>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</si>
  <si>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</si>
  <si>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</si>
  <si>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</si>
  <si>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</si>
  <si>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</si>
  <si>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</si>
  <si>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</si>
  <si>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</si>
  <si>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</si>
  <si>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</si>
  <si>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</si>
  <si>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</si>
  <si>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</si>
  <si>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</si>
  <si>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</si>
  <si>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</si>
  <si>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</si>
  <si>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</si>
  <si>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</si>
  <si>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</si>
  <si>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</si>
  <si>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</si>
  <si>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</si>
  <si>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</si>
  <si>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</si>
  <si>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</si>
  <si>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</si>
  <si>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</si>
  <si>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</si>
  <si>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</si>
  <si>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</si>
  <si>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</si>
  <si>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</si>
  <si>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</si>
  <si>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</si>
  <si>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</si>
  <si>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</si>
  <si>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</si>
  <si>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</si>
  <si>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</si>
  <si>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</si>
  <si>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</si>
  <si>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</si>
  <si>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</si>
  <si>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</si>
  <si>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</si>
  <si>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</si>
  <si>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</si>
  <si>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</si>
  <si>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</si>
  <si>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</si>
  <si>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</si>
  <si>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</si>
  <si>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</si>
  <si>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</si>
  <si>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</si>
  <si>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</si>
  <si>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</si>
  <si>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</si>
  <si>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</si>
  <si>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</si>
  <si>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</si>
  <si>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</si>
  <si>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</si>
  <si>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</si>
  <si>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</si>
  <si>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</si>
  <si>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</si>
  <si>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</si>
  <si>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</si>
  <si>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</si>
  <si>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</si>
  <si>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</si>
  <si>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</si>
  <si>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</si>
  <si>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</si>
  <si>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</si>
  <si>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</si>
  <si>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</si>
  <si>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</si>
  <si>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</si>
  <si>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</si>
  <si>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</si>
  <si>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</si>
  <si>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</si>
  <si>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</si>
  <si>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</si>
  <si>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</si>
  <si>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</si>
  <si>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</si>
  <si>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</si>
  <si>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</si>
  <si>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</si>
  <si>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</si>
  <si>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</si>
  <si>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</si>
  <si>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</si>
  <si>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</si>
  <si>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</si>
  <si>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</si>
  <si>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</si>
  <si>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</si>
  <si>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</si>
  <si>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</si>
  <si>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</si>
  <si>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</si>
  <si>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</si>
  <si>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</si>
  <si>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</si>
  <si>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</si>
  <si>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</si>
  <si>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</si>
  <si>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</si>
  <si>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</si>
  <si>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</si>
  <si>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</si>
  <si>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</si>
  <si>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</si>
  <si>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</si>
  <si>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</si>
  <si>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</si>
  <si>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</si>
  <si>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</si>
  <si>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</si>
  <si>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</si>
  <si>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</si>
  <si>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</si>
  <si>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</si>
  <si>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</si>
  <si>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</si>
  <si>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</si>
  <si>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</si>
  <si>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</si>
  <si>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</si>
  <si>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</si>
  <si>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</si>
  <si>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</si>
  <si>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</si>
  <si>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</si>
  <si>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</si>
  <si>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</si>
  <si>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</si>
  <si>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</si>
  <si>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</si>
  <si>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</si>
  <si>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</si>
  <si>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</si>
  <si>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</si>
  <si>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</si>
  <si>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</si>
  <si>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</si>
  <si>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</si>
  <si>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</si>
  <si>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</si>
  <si>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</si>
  <si>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</si>
  <si>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</si>
  <si>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</si>
  <si>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</si>
  <si>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</si>
  <si>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</si>
  <si>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</si>
  <si>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</si>
  <si>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</si>
  <si>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</si>
  <si>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</si>
  <si>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</si>
  <si>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</si>
  <si>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</si>
  <si>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</si>
  <si>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</si>
  <si>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</si>
  <si>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</si>
  <si>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</si>
  <si>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</si>
  <si>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</si>
  <si>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</si>
  <si>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</si>
  <si>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</si>
  <si>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</si>
  <si>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</si>
  <si>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</si>
  <si>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</si>
  <si>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</si>
  <si>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</si>
  <si>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</si>
  <si>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</si>
  <si>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</si>
  <si>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</si>
  <si>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</si>
  <si>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</si>
  <si>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</si>
  <si>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</si>
  <si>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</si>
  <si>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</si>
  <si>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</si>
  <si>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</si>
  <si>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</si>
  <si>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</si>
  <si>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</si>
  <si>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</si>
  <si>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</si>
  <si>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</si>
  <si>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</si>
  <si>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</si>
  <si>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</si>
  <si>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</si>
  <si>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</si>
  <si>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</si>
  <si>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</si>
  <si>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</si>
  <si>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</si>
  <si>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</si>
  <si>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</si>
  <si>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</si>
  <si>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</si>
  <si>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</si>
  <si>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</si>
  <si>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</si>
  <si>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</si>
  <si>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</si>
  <si>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</si>
  <si>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</si>
  <si>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</si>
  <si>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</si>
  <si>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</si>
  <si>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</si>
  <si>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</si>
  <si>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</si>
  <si>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</si>
  <si>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</si>
  <si>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</si>
  <si>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</si>
  <si>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</si>
  <si>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</si>
  <si>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</si>
  <si>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</si>
  <si>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</si>
  <si>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</si>
  <si>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</si>
  <si>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</si>
  <si>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</si>
  <si>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</si>
  <si>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</si>
  <si>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</si>
  <si>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</si>
  <si>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</si>
  <si>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</si>
  <si>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</si>
  <si>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</si>
  <si>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</si>
  <si>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</si>
  <si>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</si>
  <si>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</si>
  <si>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</si>
  <si>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</si>
  <si>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</si>
  <si>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</si>
  <si>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</si>
  <si>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</si>
  <si>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</si>
  <si>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</si>
  <si>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</si>
  <si>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</si>
  <si>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</si>
  <si>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</si>
  <si>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</si>
  <si>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</si>
  <si>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</si>
  <si>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</si>
  <si>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</si>
  <si>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</si>
  <si>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</si>
  <si>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</si>
  <si>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</si>
  <si>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</si>
  <si>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</si>
  <si>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</si>
  <si>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</si>
  <si>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</si>
  <si>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</si>
  <si>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</si>
  <si>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</si>
  <si>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</si>
  <si>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</si>
  <si>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</si>
  <si>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</si>
  <si>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</si>
  <si>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</si>
  <si>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</si>
  <si>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</si>
  <si>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</si>
  <si>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</si>
  <si>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</si>
  <si>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</si>
  <si>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</si>
  <si>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</si>
  <si>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</si>
  <si>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</si>
  <si>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</si>
  <si>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</si>
  <si>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</si>
  <si>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</si>
  <si>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</si>
  <si>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</si>
  <si>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</si>
  <si>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</si>
  <si>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</si>
  <si>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</si>
  <si>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</si>
  <si>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</si>
  <si>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</si>
  <si>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</si>
  <si>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</si>
  <si>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</si>
  <si>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</si>
  <si>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</si>
  <si>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</si>
  <si>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</si>
  <si>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</si>
  <si>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</si>
  <si>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</si>
  <si>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</si>
  <si>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</si>
  <si>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</si>
  <si>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</si>
  <si>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</si>
  <si>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</si>
  <si>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</si>
  <si>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</si>
  <si>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</si>
  <si>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</si>
  <si>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</si>
  <si>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</si>
  <si>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</si>
  <si>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</si>
  <si>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</si>
  <si>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</si>
  <si>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</si>
  <si>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</si>
  <si>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</si>
  <si>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</si>
  <si>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</si>
  <si>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</si>
  <si>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</si>
  <si>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</si>
  <si>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</si>
  <si>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</si>
  <si>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</si>
  <si>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</si>
  <si>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</si>
  <si>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</si>
  <si>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</si>
  <si>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</si>
  <si>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</si>
  <si>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</si>
  <si>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</si>
  <si>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</si>
  <si>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</si>
  <si>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</si>
  <si>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</si>
  <si>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</si>
  <si>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</si>
  <si>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</si>
  <si>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</si>
  <si>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</si>
  <si>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</si>
  <si>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</si>
  <si>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</si>
  <si>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</si>
  <si>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</si>
  <si>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</si>
  <si>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</si>
  <si>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</si>
  <si>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</si>
  <si>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</si>
  <si>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</si>
  <si>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</si>
  <si>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</si>
  <si>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</si>
  <si>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</si>
  <si>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</si>
  <si>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</si>
  <si>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</si>
  <si>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</si>
  <si>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</si>
  <si>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</si>
  <si>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</si>
  <si>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</si>
  <si>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</si>
  <si>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</si>
  <si>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</si>
  <si>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</si>
  <si>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</si>
  <si>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</si>
  <si>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</si>
  <si>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</si>
  <si>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</si>
  <si>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</si>
  <si>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</si>
  <si>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</si>
  <si>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</si>
  <si>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</si>
  <si>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</si>
  <si>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</si>
  <si>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</si>
  <si>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</si>
  <si>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</si>
  <si>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</si>
  <si>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</si>
  <si>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</si>
  <si>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</si>
  <si>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</si>
  <si>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</si>
  <si>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</si>
  <si>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</si>
  <si>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</si>
  <si>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</si>
  <si>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</si>
  <si>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</si>
  <si>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</si>
  <si>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</si>
  <si>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</si>
  <si>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</si>
  <si>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</si>
  <si>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</si>
  <si>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</si>
  <si>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</si>
  <si>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</si>
  <si>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</si>
  <si>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</si>
  <si>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</si>
  <si>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</si>
  <si>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</si>
  <si>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</si>
  <si>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</si>
  <si>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</si>
  <si>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</si>
  <si>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</si>
  <si>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</si>
  <si>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</si>
  <si>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</si>
  <si>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</si>
  <si>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</si>
  <si>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</si>
  <si>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</si>
  <si>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</si>
  <si>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</si>
  <si>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</si>
  <si>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</si>
  <si>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</si>
  <si>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</si>
  <si>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</si>
  <si>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</si>
  <si>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</si>
  <si>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</si>
  <si>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</si>
  <si>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</si>
  <si>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</si>
  <si>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</si>
  <si>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</si>
  <si>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</si>
  <si>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</si>
  <si>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</si>
  <si>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</si>
  <si>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</si>
  <si>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</si>
  <si>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</si>
  <si>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</si>
  <si>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</si>
  <si>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</si>
  <si>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</si>
  <si>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</si>
  <si>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</si>
  <si>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</si>
  <si>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</si>
  <si>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</si>
  <si>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</si>
  <si>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</si>
  <si>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</si>
  <si>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</si>
  <si>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</si>
  <si>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</si>
  <si>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</si>
  <si>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</si>
  <si>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</si>
  <si>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</si>
  <si>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</si>
  <si>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</si>
  <si>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</si>
  <si>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</si>
  <si>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</si>
  <si>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</si>
  <si>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</si>
  <si>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</si>
  <si>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</si>
  <si>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</si>
  <si>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</si>
  <si>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</si>
  <si>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</si>
  <si>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</si>
  <si>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</si>
  <si>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</si>
  <si>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</si>
  <si>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</si>
  <si>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</si>
  <si>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</si>
  <si>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</si>
  <si>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</si>
  <si>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</si>
  <si>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</si>
  <si>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</si>
  <si>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</si>
  <si>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</si>
  <si>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</si>
  <si>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</si>
  <si>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</si>
  <si>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</si>
  <si>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</si>
  <si>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</si>
  <si>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</si>
  <si>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</si>
  <si>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</si>
  <si>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</si>
  <si>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</si>
  <si>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</si>
  <si>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</si>
  <si>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</si>
  <si>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</si>
  <si>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</si>
  <si>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</si>
  <si>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</si>
  <si>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</si>
  <si>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</si>
  <si>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</si>
  <si>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</si>
  <si>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</si>
  <si>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</si>
  <si>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</si>
  <si>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</si>
  <si>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</si>
  <si>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</si>
  <si>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</si>
  <si>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</si>
  <si>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</si>
  <si>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</si>
  <si>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</si>
  <si>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</si>
  <si>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</si>
  <si>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</si>
  <si>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</si>
  <si>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</si>
  <si>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</si>
  <si>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</si>
  <si>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</si>
  <si>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</si>
  <si>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</si>
  <si>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</si>
  <si>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</si>
  <si>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</si>
  <si>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</si>
  <si>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</si>
  <si>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</si>
  <si>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</si>
  <si>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</si>
  <si>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</si>
  <si>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</si>
  <si>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</si>
  <si>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</si>
  <si>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</si>
  <si>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</si>
  <si>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</si>
  <si>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</si>
  <si>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</si>
  <si>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</si>
  <si>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</si>
  <si>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</si>
  <si>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</si>
  <si>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</si>
  <si>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</si>
  <si>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</si>
  <si>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</si>
  <si>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</si>
  <si>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</si>
  <si>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</si>
  <si>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</si>
  <si>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</si>
  <si>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</si>
  <si>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</si>
  <si>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</si>
  <si>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</si>
  <si>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</si>
  <si>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</si>
  <si>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</si>
  <si>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</si>
  <si>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</si>
  <si>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</si>
  <si>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</si>
  <si>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</si>
  <si>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</si>
  <si>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</si>
  <si>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</si>
  <si>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</si>
  <si>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</si>
  <si>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</si>
  <si>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</si>
  <si>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</si>
  <si>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</si>
  <si>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</si>
  <si>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</si>
  <si>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</si>
  <si>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</si>
  <si>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</si>
  <si>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</si>
  <si>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</si>
  <si>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</si>
  <si>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</si>
  <si>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</si>
  <si>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</si>
  <si>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</si>
  <si>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</si>
  <si>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</si>
  <si>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</si>
  <si>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</si>
  <si>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</si>
  <si>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</si>
  <si>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</si>
  <si>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</si>
  <si>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</si>
  <si>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</si>
  <si>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</si>
  <si>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</si>
  <si>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</si>
  <si>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</si>
  <si>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</si>
  <si>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</si>
  <si>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</si>
  <si>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</si>
  <si>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</si>
  <si>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</si>
  <si>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</si>
  <si>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</si>
  <si>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</si>
  <si>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</si>
  <si>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</si>
  <si>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</si>
  <si>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</si>
  <si>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</si>
  <si>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</si>
  <si>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</si>
  <si>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</si>
  <si>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</si>
  <si>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</si>
  <si>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</si>
  <si>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</si>
  <si>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</si>
  <si>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</si>
  <si>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</si>
  <si>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</si>
  <si>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</si>
  <si>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</si>
  <si>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</si>
  <si>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</si>
  <si>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</si>
  <si>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</si>
  <si>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</si>
  <si>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</si>
  <si>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</si>
  <si>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</si>
  <si>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</si>
  <si>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</si>
  <si>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</si>
  <si>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</si>
  <si>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</si>
  <si>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</si>
  <si>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</si>
  <si>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</si>
  <si>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</si>
  <si>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</si>
  <si>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</si>
  <si>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</si>
  <si>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</si>
  <si>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</si>
  <si>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</si>
  <si>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</si>
  <si>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</si>
  <si>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</si>
  <si>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</si>
  <si>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</si>
  <si>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</si>
  <si>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</si>
  <si>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</si>
  <si>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</si>
  <si>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</si>
  <si>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</si>
  <si>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</si>
  <si>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</si>
  <si>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</si>
  <si>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</si>
  <si>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</si>
  <si>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</si>
  <si>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</si>
  <si>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</si>
  <si>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</si>
  <si>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</si>
  <si>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</si>
  <si>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</si>
  <si>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</si>
  <si>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</si>
  <si>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</si>
  <si>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</si>
  <si>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</si>
  <si>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</si>
  <si>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</si>
  <si>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</si>
  <si>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</si>
  <si>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</si>
  <si>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</si>
  <si>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</si>
  <si>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</si>
  <si>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</si>
  <si>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</si>
  <si>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</si>
  <si>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</si>
  <si>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</si>
  <si>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</si>
  <si>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</si>
  <si>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</si>
  <si>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</si>
  <si>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</si>
  <si>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</si>
  <si>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</si>
  <si>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</si>
  <si>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</si>
  <si>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</si>
  <si>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</si>
  <si>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</si>
  <si>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</si>
  <si>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</si>
  <si>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</si>
  <si>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</si>
  <si>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</si>
  <si>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</si>
  <si>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</si>
  <si>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</si>
  <si>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</si>
  <si>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</si>
  <si>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</si>
  <si>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</si>
  <si>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</si>
  <si>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</si>
  <si>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</si>
  <si>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</si>
  <si>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</si>
  <si>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</si>
  <si>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</si>
  <si>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</si>
  <si>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</si>
  <si>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</si>
  <si>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</si>
  <si>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</si>
  <si>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</si>
  <si>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</si>
  <si>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</si>
  <si>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</si>
  <si>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</si>
  <si>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</si>
  <si>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</si>
  <si>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</si>
  <si>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</si>
  <si>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</si>
  <si>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</si>
  <si>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</si>
  <si>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</si>
  <si>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</si>
  <si>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</si>
  <si>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</si>
  <si>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</si>
  <si>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</si>
  <si>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</si>
  <si>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</si>
  <si>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</si>
  <si>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</si>
  <si>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</si>
  <si>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</si>
  <si>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</si>
  <si>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</si>
  <si>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</si>
  <si>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</si>
  <si>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</si>
  <si>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</si>
  <si>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</si>
  <si>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</si>
  <si>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</si>
  <si>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</si>
  <si>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</si>
  <si>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</si>
  <si>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</si>
  <si>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</si>
  <si>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</si>
  <si>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</si>
  <si>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</si>
  <si>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</si>
  <si>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</si>
  <si>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</si>
  <si>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</si>
  <si>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</si>
  <si>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</si>
  <si>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</si>
  <si>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</si>
  <si>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</si>
  <si>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</si>
  <si>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</si>
  <si>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</si>
  <si>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</si>
  <si>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</si>
  <si>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</si>
  <si>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</si>
  <si>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</si>
  <si>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</si>
  <si>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</si>
  <si>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</si>
  <si>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</si>
  <si>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</si>
  <si>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</si>
  <si>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</si>
  <si>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</si>
  <si>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</si>
  <si>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</si>
  <si>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</si>
  <si>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</si>
  <si>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</si>
  <si>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</si>
  <si>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</si>
  <si>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</si>
  <si>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</si>
  <si>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</si>
  <si>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</si>
  <si>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</si>
  <si>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</si>
  <si>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</si>
  <si>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</si>
  <si>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</si>
  <si>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</si>
  <si>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</si>
  <si>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</si>
  <si>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</si>
  <si>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</si>
  <si>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</si>
  <si>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</si>
  <si>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</si>
  <si>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</si>
  <si>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</si>
  <si>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</si>
  <si>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</si>
  <si>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</si>
  <si>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</si>
  <si>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</si>
  <si>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</si>
  <si>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</si>
  <si>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</si>
  <si>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</si>
  <si>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</si>
  <si>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</si>
  <si>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</si>
  <si>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</si>
  <si>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</si>
  <si>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</si>
  <si>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</si>
  <si>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</si>
  <si>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</si>
  <si>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</si>
  <si>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</si>
  <si>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</si>
  <si>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</si>
  <si>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</si>
  <si>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</si>
  <si>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</si>
  <si>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</si>
  <si>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</si>
  <si>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</si>
  <si>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</si>
  <si>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</si>
  <si>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</si>
  <si>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</si>
  <si>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</si>
  <si>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</si>
  <si>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</si>
  <si>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</si>
  <si>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</si>
  <si>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</si>
  <si>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</si>
  <si>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</si>
  <si>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</si>
  <si>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</si>
  <si>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</si>
  <si>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</si>
  <si>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</si>
  <si>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</si>
  <si>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</si>
  <si>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</si>
  <si>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</si>
  <si>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</si>
  <si>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</si>
  <si>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</si>
  <si>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</si>
  <si>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</si>
  <si>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</si>
  <si>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</si>
  <si>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</si>
  <si>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</si>
  <si>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</si>
  <si>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</si>
  <si>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</si>
  <si>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</si>
  <si>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</si>
  <si>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</si>
  <si>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</si>
  <si>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</si>
  <si>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</si>
  <si>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</si>
  <si>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</si>
  <si>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</si>
  <si>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</si>
  <si>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</si>
  <si>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</si>
  <si>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</si>
  <si>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</si>
  <si>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</si>
  <si>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</si>
  <si>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</si>
  <si>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</si>
  <si>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</si>
  <si>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</si>
  <si>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</si>
  <si>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</si>
  <si>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</si>
  <si>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</si>
  <si>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</si>
  <si>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</si>
  <si>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</si>
  <si>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</si>
  <si>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</si>
  <si>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</si>
  <si>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</si>
  <si>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</si>
  <si>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</si>
  <si>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</si>
  <si>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</si>
  <si>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</si>
  <si>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</si>
  <si>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</si>
  <si>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</si>
  <si>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</si>
  <si>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</si>
  <si>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</si>
  <si>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</si>
  <si>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</si>
  <si>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</si>
  <si>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</si>
  <si>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</si>
  <si>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</si>
  <si>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</si>
  <si>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</si>
  <si>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</si>
  <si>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</si>
  <si>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</si>
  <si>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</si>
  <si>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</si>
  <si>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</si>
  <si>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</si>
  <si>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</si>
  <si>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</si>
  <si>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</si>
  <si>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</si>
  <si>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</si>
  <si>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</si>
  <si>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</si>
  <si>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</si>
  <si>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</si>
  <si>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</si>
  <si>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</si>
  <si>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</si>
  <si>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</si>
  <si>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</si>
  <si>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</si>
  <si>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</si>
  <si>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</si>
  <si>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</si>
  <si>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</si>
  <si>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</si>
  <si>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</si>
  <si>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</si>
  <si>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</si>
  <si>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</si>
  <si>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</si>
  <si>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</si>
  <si>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</si>
  <si>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</si>
  <si>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</si>
  <si>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</si>
  <si>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</si>
  <si>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</si>
  <si>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</si>
  <si>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</si>
  <si>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</si>
  <si>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</si>
  <si>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</si>
  <si>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</si>
  <si>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</si>
  <si>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</si>
  <si>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</si>
  <si>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</si>
  <si>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</si>
  <si>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</si>
  <si>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</si>
  <si>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</si>
  <si>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</si>
  <si>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</si>
  <si>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</si>
  <si>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</si>
  <si>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</si>
  <si>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</si>
  <si>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</si>
  <si>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</si>
  <si>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</si>
  <si>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</si>
  <si>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</si>
  <si>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</si>
  <si>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</si>
  <si>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</si>
  <si>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</si>
  <si>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</si>
  <si>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</si>
  <si>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</si>
  <si>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</si>
  <si>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</si>
  <si>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</si>
  <si>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</si>
  <si>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</si>
  <si>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</si>
  <si>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</si>
  <si>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</si>
  <si>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</si>
  <si>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</si>
  <si>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</si>
  <si>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</si>
  <si>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</si>
  <si>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</si>
  <si>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</si>
  <si>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</si>
  <si>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</si>
  <si>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</si>
  <si>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</si>
  <si>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</si>
  <si>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</si>
  <si>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</si>
  <si>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</si>
  <si>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</si>
  <si>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</si>
  <si>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</si>
  <si>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</si>
  <si>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</si>
  <si>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</si>
  <si>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</si>
  <si>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</si>
  <si>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</si>
  <si>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</si>
  <si>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</si>
  <si>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</si>
  <si>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</si>
  <si>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</si>
  <si>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</si>
  <si>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</si>
  <si>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</si>
  <si>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</si>
  <si>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</si>
  <si>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</si>
  <si>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</si>
  <si>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</si>
  <si>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</si>
  <si>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</si>
  <si>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</si>
  <si>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</si>
  <si>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</si>
  <si>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</si>
  <si>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</si>
  <si>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</si>
  <si>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</si>
  <si>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</si>
  <si>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</si>
  <si>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</si>
  <si>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</si>
  <si>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</si>
  <si>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</si>
  <si>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</si>
  <si>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</si>
  <si>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</si>
  <si>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</si>
  <si>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</si>
  <si>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</si>
  <si>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</si>
  <si>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</si>
  <si>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</si>
  <si>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</si>
  <si>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</si>
  <si>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</si>
  <si>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</si>
  <si>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</si>
  <si>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</si>
  <si>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</si>
  <si>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</si>
  <si>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</si>
  <si>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</si>
  <si>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</si>
  <si>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</si>
  <si>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</si>
  <si>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</si>
  <si>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</si>
  <si>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</si>
  <si>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</si>
  <si>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</si>
  <si>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</si>
  <si>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</si>
  <si>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</si>
  <si>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</si>
  <si>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</si>
  <si>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</si>
  <si>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</si>
  <si>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</si>
  <si>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</si>
  <si>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</si>
  <si>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</si>
  <si>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</si>
  <si>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</si>
  <si>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</si>
  <si>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</si>
  <si>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</si>
  <si>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</si>
  <si>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</si>
  <si>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</si>
  <si>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</si>
  <si>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</si>
  <si>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</si>
  <si>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</si>
  <si>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</si>
  <si>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</si>
  <si>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</si>
  <si>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</si>
  <si>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</si>
  <si>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</si>
  <si>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</si>
  <si>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</si>
  <si>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</si>
  <si>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</si>
  <si>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</si>
  <si>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</si>
  <si>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</si>
  <si>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</si>
  <si>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</si>
  <si>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</si>
  <si>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</si>
  <si>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</si>
  <si>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</si>
  <si>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</si>
  <si>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</si>
  <si>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</si>
  <si>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</si>
  <si>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</si>
  <si>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</si>
  <si>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</si>
  <si>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</si>
  <si>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</si>
  <si>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</si>
  <si>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</si>
  <si>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</si>
  <si>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</si>
  <si>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</si>
  <si>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</si>
  <si>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</si>
  <si>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</si>
  <si>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</si>
  <si>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</si>
  <si>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</si>
  <si>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</si>
  <si>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</si>
  <si>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</si>
  <si>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</si>
  <si>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</si>
  <si>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</si>
  <si>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</si>
  <si>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</si>
  <si>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</si>
  <si>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</si>
  <si>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</si>
  <si>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</si>
  <si>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</si>
  <si>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</si>
  <si>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</si>
  <si>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</si>
  <si>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</si>
  <si>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</si>
  <si>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</si>
  <si>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</si>
  <si>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</si>
  <si>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</si>
  <si>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</si>
  <si>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</si>
  <si>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</si>
  <si>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</si>
  <si>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</si>
  <si>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</si>
  <si>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</si>
  <si>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</si>
  <si>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</si>
  <si>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</si>
  <si>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</si>
  <si>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</si>
  <si>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</si>
  <si>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</si>
  <si>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</si>
  <si>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</si>
  <si>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</si>
  <si>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</si>
  <si>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</si>
  <si>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</si>
  <si>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</si>
  <si>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</si>
  <si>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</si>
  <si>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</si>
  <si>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</si>
  <si>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</si>
  <si>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</si>
  <si>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</si>
  <si>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</si>
  <si>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</si>
  <si>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</si>
  <si>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</si>
  <si>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</si>
  <si>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</si>
  <si>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</si>
  <si>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</si>
  <si>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</si>
  <si>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</si>
  <si>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</si>
  <si>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</si>
  <si>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</si>
  <si>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</si>
  <si>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</si>
  <si>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</si>
  <si>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</si>
  <si>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</si>
  <si>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</si>
  <si>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</si>
  <si>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</si>
  <si>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</si>
  <si>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</si>
  <si>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</si>
  <si>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</si>
  <si>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</si>
  <si>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</si>
  <si>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</si>
  <si>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</si>
  <si>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</si>
  <si>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</si>
  <si>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</si>
  <si>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</si>
  <si>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</si>
  <si>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</si>
  <si>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</si>
  <si>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</si>
  <si>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</si>
  <si>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</si>
  <si>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</si>
  <si>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</si>
  <si>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</si>
  <si>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</si>
  <si>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</si>
  <si>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</si>
  <si>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</si>
  <si>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</si>
  <si>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</si>
  <si>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</si>
  <si>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</si>
  <si>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</si>
  <si>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</si>
  <si>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</si>
  <si>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</si>
  <si>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</si>
  <si>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</si>
  <si>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</si>
  <si>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</si>
  <si>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</si>
  <si>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</si>
  <si>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</si>
  <si>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</si>
  <si>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</si>
  <si>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</si>
  <si>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</si>
  <si>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</si>
  <si>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</si>
  <si>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</si>
  <si>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</si>
  <si>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</si>
  <si>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</si>
  <si>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</si>
  <si>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</si>
  <si>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</si>
  <si>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</si>
  <si>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</si>
  <si>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</si>
  <si>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</si>
  <si>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</si>
  <si>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</si>
  <si>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</si>
  <si>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</si>
  <si>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</si>
  <si>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</si>
  <si>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</si>
  <si>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</si>
  <si>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</si>
  <si>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</si>
  <si>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</si>
  <si>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</si>
  <si>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</si>
  <si>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</si>
  <si>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</si>
  <si>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</si>
  <si>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</si>
  <si>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</si>
  <si>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</si>
  <si>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</si>
  <si>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</si>
  <si>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</si>
  <si>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</si>
  <si>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</si>
  <si>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</si>
  <si>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</si>
  <si>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</si>
  <si>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</si>
  <si>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</si>
  <si>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</si>
  <si>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</si>
  <si>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</si>
  <si>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</si>
  <si>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</si>
  <si>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</si>
  <si>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</si>
  <si>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</si>
  <si>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</si>
  <si>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</si>
  <si>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</si>
  <si>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</si>
  <si>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</si>
  <si>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</si>
  <si>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</si>
  <si>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</si>
  <si>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</si>
  <si>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</si>
  <si>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</si>
  <si>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</si>
  <si>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</si>
  <si>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</si>
  <si>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</si>
  <si>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</si>
  <si>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</si>
  <si>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</si>
  <si>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</si>
  <si>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</si>
  <si>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</si>
  <si>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</si>
  <si>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</si>
  <si>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</si>
  <si>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</si>
  <si>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</si>
  <si>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</si>
  <si>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</si>
  <si>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</si>
  <si>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</si>
  <si>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</si>
  <si>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</si>
  <si>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</si>
  <si>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</si>
  <si>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</si>
  <si>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</si>
  <si>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</si>
  <si>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</si>
  <si>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</si>
  <si>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</si>
  <si>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</si>
  <si>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</si>
  <si>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</si>
  <si>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</si>
  <si>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</si>
  <si>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</si>
  <si>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</si>
  <si>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</si>
  <si>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</si>
  <si>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</si>
  <si>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</si>
  <si>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</si>
  <si>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</si>
  <si>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</si>
  <si>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</si>
  <si>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</si>
  <si>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</si>
  <si>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</si>
  <si>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</si>
  <si>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</si>
  <si>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</si>
  <si>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</si>
  <si>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</si>
  <si>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</si>
  <si>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</si>
  <si>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</si>
  <si>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</si>
  <si>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</si>
  <si>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</si>
  <si>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</si>
  <si>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</si>
  <si>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</si>
  <si>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</si>
  <si>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</si>
  <si>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</si>
  <si>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</si>
  <si>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</si>
  <si>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</si>
  <si>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</si>
  <si>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</si>
  <si>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</si>
  <si>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</si>
  <si>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</si>
  <si>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</si>
  <si>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</si>
  <si>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</si>
  <si>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</si>
  <si>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</si>
  <si>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</si>
  <si>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</si>
  <si>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</si>
  <si>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</si>
  <si>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</si>
  <si>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</si>
  <si>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</si>
  <si>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</si>
  <si>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</si>
  <si>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</si>
  <si>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</si>
  <si>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</si>
  <si>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</si>
  <si>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</si>
  <si>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</si>
  <si>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</si>
  <si>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</si>
  <si>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</si>
  <si>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</si>
  <si>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</si>
  <si>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</si>
  <si>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</si>
  <si>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</si>
  <si>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</si>
  <si>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</si>
  <si>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</si>
  <si>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</si>
  <si>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</si>
  <si>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</si>
  <si>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</si>
  <si>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</si>
  <si>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</si>
  <si>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</si>
  <si>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</si>
  <si>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</si>
  <si>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</si>
  <si>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</si>
  <si>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</si>
  <si>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</si>
  <si>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</si>
  <si>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</si>
  <si>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</si>
  <si>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</si>
  <si>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</si>
  <si>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</si>
  <si>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</si>
  <si>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</si>
  <si>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</si>
  <si>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</si>
  <si>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</si>
  <si>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</si>
  <si>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</si>
  <si>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</si>
  <si>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</si>
  <si>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</si>
  <si>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</si>
  <si>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</si>
  <si>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</si>
  <si>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</si>
  <si>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</si>
  <si>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</si>
  <si>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</si>
  <si>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</si>
  <si>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</si>
  <si>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</si>
  <si>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</si>
  <si>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</si>
  <si>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</si>
  <si>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</si>
  <si>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</si>
  <si>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</si>
  <si>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</si>
  <si>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</si>
  <si>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</si>
  <si>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</si>
  <si>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</si>
  <si>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</si>
  <si>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</si>
  <si>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</si>
  <si>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</si>
  <si>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</si>
  <si>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</si>
  <si>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</si>
  <si>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</si>
  <si>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</si>
  <si>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</si>
  <si>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</si>
  <si>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</si>
  <si>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</si>
  <si>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</si>
  <si>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</si>
  <si>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</si>
  <si>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</si>
  <si>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</si>
  <si>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</si>
  <si>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</si>
  <si>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</si>
  <si>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</si>
  <si>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</si>
  <si>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</si>
  <si>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</si>
  <si>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</si>
  <si>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</si>
  <si>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</si>
  <si>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</si>
  <si>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</si>
  <si>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</si>
  <si>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</si>
  <si>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</si>
  <si>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</si>
  <si>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</si>
  <si>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</si>
  <si>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</si>
  <si>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</si>
  <si>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</si>
  <si>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</si>
  <si>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</si>
  <si>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</si>
  <si>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</si>
  <si>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</si>
  <si>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</si>
  <si>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</si>
  <si>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</si>
  <si>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</si>
  <si>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</si>
  <si>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</si>
  <si>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</si>
  <si>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</si>
  <si>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</si>
  <si>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</si>
  <si>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</si>
  <si>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</si>
  <si>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</si>
  <si>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</si>
  <si>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</si>
  <si>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</si>
  <si>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</si>
  <si>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</si>
  <si>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</si>
  <si>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</si>
  <si>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</si>
  <si>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</si>
  <si>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</si>
  <si>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</si>
  <si>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</si>
  <si>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</si>
  <si>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</si>
  <si>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</si>
  <si>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</si>
  <si>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</si>
  <si>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</si>
  <si>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</si>
  <si>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</si>
  <si>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</si>
  <si>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</si>
  <si>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</si>
  <si>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</si>
  <si>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</si>
  <si>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</si>
  <si>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</si>
  <si>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</si>
  <si>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</si>
  <si>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</si>
  <si>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</si>
  <si>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</si>
  <si>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</si>
  <si>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</si>
  <si>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</si>
  <si>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</si>
  <si>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</si>
  <si>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</si>
  <si>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</si>
  <si>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</si>
  <si>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</si>
  <si>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</si>
  <si>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</si>
  <si>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</si>
  <si>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</si>
  <si>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</si>
  <si>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</si>
  <si>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</si>
  <si>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</si>
  <si>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</si>
  <si>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</si>
  <si>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</si>
  <si>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</si>
  <si>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</si>
  <si>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</si>
  <si>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</si>
  <si>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</si>
  <si>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</si>
  <si>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</si>
  <si>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</si>
  <si>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</si>
  <si>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</si>
  <si>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</si>
  <si>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</si>
  <si>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</si>
  <si>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</si>
  <si>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</si>
  <si>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</si>
  <si>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</si>
  <si>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</si>
  <si>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</si>
  <si>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</si>
  <si>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</si>
  <si>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</si>
  <si>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</si>
  <si>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</si>
  <si>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</si>
  <si>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</si>
  <si>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</si>
  <si>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</si>
  <si>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</si>
  <si>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</si>
  <si>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</si>
  <si>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</si>
  <si>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</si>
  <si>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</si>
  <si>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</si>
  <si>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</si>
  <si>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</si>
  <si>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</si>
  <si>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</si>
  <si>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</si>
  <si>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</si>
  <si>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</si>
  <si>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</si>
  <si>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</si>
  <si>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</si>
  <si>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</si>
  <si>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</si>
  <si>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</si>
  <si>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</si>
  <si>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</si>
  <si>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</si>
  <si>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</si>
  <si>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</si>
  <si>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</si>
  <si>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</si>
  <si>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</si>
  <si>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</si>
  <si>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</si>
  <si>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</si>
  <si>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</si>
  <si>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</si>
  <si>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</si>
  <si>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</si>
  <si>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</si>
  <si>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</si>
  <si>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</si>
  <si>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</si>
  <si>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</si>
  <si>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</si>
  <si>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</si>
  <si>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</si>
  <si>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</si>
  <si>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</si>
  <si>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</si>
  <si>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</si>
  <si>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</si>
  <si>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</si>
  <si>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</si>
  <si>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</si>
  <si>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</si>
  <si>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</si>
  <si>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</si>
  <si>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</si>
  <si>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</si>
  <si>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</si>
  <si>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</si>
  <si>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</si>
  <si>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</si>
  <si>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</si>
  <si>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</si>
  <si>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</si>
  <si>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</si>
  <si>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</si>
  <si>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</si>
  <si>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</si>
  <si>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</si>
  <si>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</si>
  <si>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</si>
  <si>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</si>
  <si>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</si>
  <si>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</si>
  <si>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</si>
  <si>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</si>
  <si>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</si>
  <si>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</si>
  <si>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</si>
  <si>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</si>
  <si>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</si>
  <si>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</si>
  <si>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</si>
  <si>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</si>
  <si>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</si>
  <si>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</si>
  <si>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</si>
  <si>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</si>
  <si>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</si>
  <si>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</si>
  <si>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</si>
  <si>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</si>
  <si>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</si>
  <si>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</si>
  <si>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</si>
  <si>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</si>
  <si>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</si>
  <si>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</si>
  <si>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</si>
  <si>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</si>
  <si>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</si>
  <si>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</si>
  <si>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</si>
  <si>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</si>
  <si>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</si>
  <si>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</si>
  <si>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</si>
  <si>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</si>
  <si>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</si>
  <si>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</si>
  <si>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</si>
  <si>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</si>
  <si>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</si>
  <si>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</si>
  <si>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</si>
  <si>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</si>
  <si>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</si>
  <si>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</si>
  <si>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</si>
  <si>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</si>
  <si>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</si>
  <si>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</si>
  <si>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</si>
  <si>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</si>
  <si>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</si>
  <si>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</si>
  <si>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</si>
  <si>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</si>
  <si>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</si>
  <si>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</si>
  <si>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</si>
  <si>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</si>
  <si>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</si>
  <si>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</si>
  <si>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</si>
  <si>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</si>
  <si>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</si>
  <si>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</si>
  <si>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</si>
  <si>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</si>
  <si>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</si>
  <si>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</si>
  <si>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</si>
  <si>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</si>
  <si>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</si>
  <si>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</si>
  <si>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</si>
  <si>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</si>
  <si>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</si>
  <si>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</si>
  <si>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</si>
  <si>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</si>
  <si>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</si>
  <si>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</si>
  <si>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</si>
  <si>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</si>
  <si>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</si>
  <si>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</si>
  <si>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</si>
  <si>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</si>
  <si>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</si>
  <si>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</si>
  <si>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</si>
  <si>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</si>
  <si>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</si>
  <si>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</si>
  <si>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</si>
  <si>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</si>
  <si>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</si>
  <si>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</si>
  <si>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</si>
  <si>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</si>
  <si>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</si>
  <si>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</si>
  <si>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</si>
  <si>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</si>
  <si>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</si>
  <si>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</si>
  <si>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</si>
  <si>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</si>
  <si>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</si>
  <si>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</si>
  <si>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</si>
  <si>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</si>
  <si>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</si>
  <si>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</si>
  <si>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</si>
  <si>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</si>
  <si>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</si>
  <si>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</si>
  <si>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</si>
  <si>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</si>
  <si>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</si>
  <si>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</si>
  <si>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</si>
  <si>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</si>
  <si>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</si>
  <si>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</si>
  <si>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</si>
  <si>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</si>
  <si>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</si>
  <si>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</si>
  <si>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</si>
  <si>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</si>
  <si>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</si>
  <si>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</si>
  <si>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</si>
  <si>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</si>
  <si>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</si>
  <si>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</si>
  <si>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</si>
  <si>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</si>
  <si>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</si>
  <si>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</si>
  <si>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</si>
  <si>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</si>
  <si>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</si>
  <si>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</si>
  <si>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</si>
  <si>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</si>
  <si>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</si>
  <si>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</si>
  <si>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</si>
  <si>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</si>
  <si>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</si>
  <si>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</si>
  <si>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</si>
  <si>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</si>
  <si>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</si>
  <si>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</si>
  <si>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</si>
  <si>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</si>
  <si>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</si>
  <si>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</si>
  <si>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</si>
  <si>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</si>
  <si>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</si>
  <si>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</si>
  <si>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</si>
  <si>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</si>
  <si>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</si>
  <si>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</si>
  <si>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</si>
  <si>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</si>
  <si>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</si>
  <si>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</si>
  <si>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</si>
  <si>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</si>
  <si>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</si>
  <si>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</si>
  <si>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</si>
  <si>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</si>
  <si>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</si>
  <si>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</si>
  <si>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</si>
  <si>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</si>
  <si>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</si>
  <si>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</si>
  <si>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</si>
  <si>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</si>
  <si>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</si>
  <si>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</si>
  <si>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</si>
  <si>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</si>
  <si>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</si>
  <si>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</si>
  <si>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</si>
  <si>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</si>
  <si>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</si>
  <si>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</si>
  <si>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</si>
  <si>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</si>
  <si>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</si>
  <si>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</si>
  <si>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</si>
  <si>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</si>
  <si>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</si>
  <si>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</si>
  <si>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</si>
  <si>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</si>
  <si>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</si>
  <si>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</si>
  <si>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</si>
  <si>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</si>
  <si>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</si>
  <si>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</si>
  <si>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</si>
  <si>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</si>
  <si>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</si>
  <si>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</si>
  <si>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</si>
  <si>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</si>
  <si>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</si>
  <si>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</si>
  <si>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</si>
  <si>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</si>
  <si>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</si>
  <si>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</si>
  <si>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</si>
  <si>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</si>
  <si>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</si>
  <si>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</si>
  <si>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</si>
  <si>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</si>
  <si>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</si>
  <si>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</si>
  <si>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</si>
  <si>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</si>
  <si>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</si>
  <si>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</si>
  <si>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</si>
  <si>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</si>
  <si>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</si>
  <si>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</si>
  <si>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</si>
  <si>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</si>
  <si>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</si>
  <si>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</si>
  <si>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</si>
  <si>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</si>
  <si>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</si>
  <si>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</si>
  <si>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</si>
  <si>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</si>
  <si>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</si>
  <si>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</si>
  <si>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</si>
  <si>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</si>
  <si>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</si>
  <si>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</si>
  <si>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</si>
  <si>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</si>
  <si>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</si>
  <si>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</si>
  <si>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</si>
  <si>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</si>
  <si>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</si>
  <si>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</si>
  <si>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</si>
  <si>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</si>
  <si>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</si>
  <si>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</si>
  <si>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</si>
  <si>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</si>
  <si>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</si>
  <si>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</si>
  <si>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</si>
  <si>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</si>
  <si>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</si>
  <si>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</si>
  <si>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</si>
  <si>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</si>
  <si>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</si>
  <si>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</si>
  <si>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</si>
  <si>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</si>
  <si>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</si>
  <si>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</si>
  <si>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</si>
  <si>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</si>
  <si>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</si>
  <si>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</si>
  <si>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</si>
  <si>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</si>
  <si>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</si>
  <si>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</si>
  <si>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</si>
  <si>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</si>
  <si>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</si>
  <si>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</si>
  <si>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</si>
  <si>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</si>
  <si>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</si>
  <si>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</si>
  <si>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</si>
  <si>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</si>
  <si>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</si>
  <si>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</si>
  <si>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</si>
  <si>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</si>
  <si>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</si>
  <si>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</si>
  <si>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</si>
  <si>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</si>
  <si>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</si>
  <si>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</si>
  <si>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</si>
  <si>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</si>
  <si>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</si>
  <si>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</si>
  <si>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</si>
  <si>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</si>
  <si>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</si>
  <si>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</si>
  <si>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</si>
  <si>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</si>
  <si>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</si>
  <si>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</si>
  <si>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</si>
  <si>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</si>
  <si>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</si>
  <si>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</si>
  <si>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</si>
  <si>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</si>
  <si>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</si>
  <si>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</si>
  <si>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</si>
  <si>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</si>
  <si>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</si>
  <si>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</si>
  <si>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</si>
  <si>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</si>
  <si>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</si>
  <si>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</si>
  <si>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</si>
  <si>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</si>
  <si>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</si>
  <si>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</si>
  <si>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</si>
  <si>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</si>
  <si>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</si>
  <si>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</si>
  <si>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</si>
  <si>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</si>
  <si>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</si>
  <si>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</si>
  <si>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</si>
  <si>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</si>
  <si>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</si>
  <si>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</si>
  <si>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</si>
  <si>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</si>
  <si>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</si>
  <si>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</si>
  <si>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</si>
  <si>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</si>
  <si>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</si>
  <si>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</si>
  <si>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</si>
  <si>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</si>
  <si>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</si>
  <si>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</si>
  <si>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</si>
  <si>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</si>
  <si>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</si>
  <si>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</si>
  <si>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</si>
  <si>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</si>
  <si>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</si>
  <si>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</si>
  <si>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</si>
  <si>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</si>
  <si>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</si>
  <si>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</si>
  <si>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</si>
  <si>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</si>
  <si>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</si>
  <si>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</si>
  <si>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</si>
  <si>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</si>
  <si>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</si>
  <si>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</si>
  <si>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</si>
  <si>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</si>
  <si>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</si>
  <si>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</si>
  <si>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</si>
  <si>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</si>
  <si>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</si>
  <si>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</si>
  <si>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</si>
  <si>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</si>
  <si>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</si>
  <si>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</si>
  <si>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</si>
  <si>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</si>
  <si>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</si>
  <si>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</si>
  <si>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</si>
  <si>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</si>
  <si>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</si>
  <si>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</si>
  <si>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</si>
  <si>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</si>
  <si>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</si>
  <si>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</si>
  <si>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</si>
  <si>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</si>
  <si>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</si>
  <si>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</si>
  <si>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</si>
  <si>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</si>
  <si>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</si>
  <si>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</si>
  <si>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</si>
  <si>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</si>
  <si>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</si>
  <si>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</si>
  <si>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</si>
  <si>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</si>
  <si>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</si>
  <si>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</si>
  <si>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</si>
  <si>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</si>
  <si>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</si>
  <si>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</si>
  <si>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</si>
  <si>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</si>
  <si>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</si>
  <si>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</si>
  <si>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</si>
  <si>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</si>
  <si>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</si>
  <si>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</si>
  <si>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</si>
  <si>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</si>
  <si>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</si>
  <si>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</si>
  <si>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</si>
  <si>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</si>
  <si>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</si>
  <si>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</si>
  <si>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</si>
  <si>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</si>
  <si>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</si>
  <si>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</si>
  <si>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</si>
  <si>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</si>
  <si>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</si>
  <si>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</si>
  <si>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</si>
  <si>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</si>
  <si>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</si>
  <si>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</si>
  <si>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</si>
  <si>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</si>
  <si>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</si>
  <si>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</si>
  <si>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</si>
  <si>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</si>
  <si>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</si>
  <si>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</si>
  <si>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</si>
  <si>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</si>
  <si>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</si>
  <si>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</si>
  <si>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</si>
  <si>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</si>
  <si>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</si>
  <si>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</si>
  <si>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</si>
  <si>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</si>
  <si>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</si>
  <si>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</si>
  <si>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</si>
  <si>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</si>
  <si>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</si>
  <si>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</si>
  <si>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</si>
  <si>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</si>
  <si>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</si>
  <si>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</si>
  <si>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</si>
  <si>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</si>
  <si>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</si>
  <si>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</si>
  <si>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</si>
  <si>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</si>
  <si>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</si>
  <si>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</si>
  <si>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</si>
  <si>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</si>
  <si>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</si>
  <si>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</si>
  <si>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</si>
  <si>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</si>
  <si>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</si>
  <si>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</si>
  <si>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</si>
  <si>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</si>
  <si>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</si>
  <si>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</si>
  <si>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</si>
  <si>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</si>
  <si>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</si>
  <si>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</si>
  <si>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</si>
  <si>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</si>
  <si>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</si>
  <si>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</si>
  <si>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</si>
  <si>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</si>
  <si>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</si>
  <si>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</si>
  <si>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</si>
  <si>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</si>
  <si>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</si>
  <si>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</si>
  <si>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</si>
  <si>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</si>
  <si>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</si>
  <si>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</si>
  <si>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</si>
  <si>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</si>
  <si>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</si>
  <si>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</si>
  <si>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</si>
  <si>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</si>
  <si>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</si>
  <si>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</si>
  <si>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</si>
  <si>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</si>
  <si>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</si>
  <si>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</si>
  <si>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</si>
  <si>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</si>
  <si>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</si>
  <si>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</si>
  <si>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</si>
  <si>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</si>
  <si>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</si>
  <si>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</si>
  <si>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</si>
  <si>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</si>
  <si>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</si>
  <si>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</si>
  <si>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</si>
  <si>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</si>
  <si>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</si>
  <si>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</si>
  <si>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</si>
  <si>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</si>
  <si>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</si>
  <si>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</si>
  <si>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</si>
  <si>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</si>
  <si>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</si>
  <si>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</si>
  <si>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</si>
  <si>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</si>
  <si>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</si>
  <si>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</si>
  <si>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</si>
  <si>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</si>
  <si>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</si>
  <si>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</si>
  <si>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</si>
  <si>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</si>
  <si>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</si>
  <si>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</si>
  <si>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</si>
  <si>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</si>
  <si>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</si>
  <si>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</si>
  <si>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</si>
  <si>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</si>
  <si>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</si>
  <si>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</si>
  <si>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</si>
  <si>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</si>
  <si>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</si>
  <si>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</si>
  <si>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</si>
  <si>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</si>
  <si>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</si>
  <si>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</si>
  <si>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</si>
  <si>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</si>
  <si>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</si>
  <si>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</si>
  <si>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</si>
  <si>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</si>
  <si>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</si>
  <si>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</si>
  <si>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</si>
  <si>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</si>
  <si>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</si>
  <si>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</si>
  <si>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</si>
  <si>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</si>
  <si>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</si>
  <si>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</si>
  <si>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</si>
  <si>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</si>
  <si>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</si>
  <si>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</si>
  <si>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</si>
  <si>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</si>
  <si>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</si>
  <si>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</si>
  <si>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</si>
  <si>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</si>
  <si>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</si>
  <si>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</si>
  <si>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</si>
  <si>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</si>
  <si>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</si>
  <si>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</si>
  <si>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</si>
  <si>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</si>
  <si>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</si>
  <si>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</si>
  <si>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</si>
  <si>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</si>
  <si>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</si>
  <si>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</si>
  <si>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</si>
  <si>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</si>
  <si>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</si>
  <si>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</si>
  <si>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</si>
  <si>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</si>
  <si>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</si>
  <si>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</si>
  <si>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</si>
  <si>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</si>
  <si>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</si>
  <si>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</si>
  <si>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</si>
  <si>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</si>
  <si>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</si>
  <si>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</si>
  <si>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</si>
  <si>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</si>
  <si>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</si>
  <si>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</si>
  <si>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</si>
  <si>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</si>
  <si>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</si>
  <si>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</si>
  <si>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</si>
  <si>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</si>
  <si>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</si>
  <si>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</si>
  <si>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</si>
  <si>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</si>
  <si>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</si>
  <si>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</si>
  <si>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</si>
  <si>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</si>
  <si>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</si>
  <si>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</si>
  <si>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</si>
  <si>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</si>
  <si>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</si>
  <si>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</si>
  <si>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</si>
  <si>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</si>
  <si>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</si>
  <si>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</si>
  <si>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</si>
  <si>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</si>
  <si>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</si>
  <si>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</si>
  <si>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</si>
  <si>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</si>
  <si>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</si>
  <si>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</si>
  <si>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</si>
  <si>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</si>
  <si>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</si>
  <si>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</si>
  <si>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</si>
  <si>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</si>
  <si>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</si>
  <si>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</si>
  <si>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</si>
  <si>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</si>
  <si>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</si>
  <si>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</si>
  <si>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</si>
  <si>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</si>
  <si>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</si>
  <si>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</si>
  <si>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</si>
  <si>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</si>
  <si>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</si>
  <si>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</si>
  <si>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</si>
  <si>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</si>
  <si>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</si>
  <si>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</si>
  <si>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</si>
  <si>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</si>
  <si>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</si>
  <si>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</si>
  <si>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</si>
  <si>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</si>
  <si>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</si>
  <si>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</si>
  <si>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</si>
  <si>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</si>
  <si>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</si>
  <si>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</si>
  <si>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</si>
  <si>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</si>
  <si>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</si>
  <si>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</si>
  <si>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</si>
  <si>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</si>
  <si>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</si>
  <si>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</si>
  <si>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</si>
  <si>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</si>
  <si>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</si>
  <si>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</si>
  <si>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</si>
  <si>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</si>
  <si>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</si>
  <si>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</si>
  <si>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</si>
  <si>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</si>
  <si>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</si>
  <si>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</si>
  <si>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</si>
  <si>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</si>
  <si>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</si>
  <si>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</si>
  <si>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</si>
  <si>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</si>
  <si>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</si>
  <si>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</si>
  <si>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</si>
  <si>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</si>
  <si>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</si>
  <si>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</si>
  <si>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</si>
  <si>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</si>
  <si>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</si>
  <si>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</si>
  <si>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</si>
  <si>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</si>
  <si>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</si>
  <si>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</si>
  <si>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</si>
  <si>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</si>
  <si>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</si>
  <si>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</si>
  <si>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</si>
  <si>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</si>
  <si>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</si>
  <si>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</si>
  <si>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</si>
  <si>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</si>
  <si>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</si>
  <si>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</si>
  <si>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</si>
  <si>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</si>
  <si>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</si>
  <si>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</si>
  <si>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</si>
  <si>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</si>
  <si>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</si>
  <si>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</si>
  <si>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</si>
  <si>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</si>
  <si>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</si>
  <si>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</si>
  <si>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</si>
  <si>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</si>
  <si>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</si>
  <si>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</si>
  <si>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</si>
  <si>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</si>
  <si>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</si>
  <si>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</si>
  <si>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</si>
  <si>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</si>
  <si>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</si>
  <si>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</si>
  <si>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</si>
  <si>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</si>
  <si>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</si>
  <si>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</si>
  <si>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</si>
  <si>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</si>
  <si>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</si>
  <si>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</si>
  <si>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</si>
  <si>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</si>
  <si>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</si>
  <si>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</si>
  <si>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</si>
  <si>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</si>
  <si>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</si>
  <si>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</si>
  <si>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</si>
  <si>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</si>
  <si>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</si>
  <si>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</si>
  <si>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</si>
  <si>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</si>
  <si>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</si>
  <si>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</si>
  <si>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</si>
  <si>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</si>
  <si>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</si>
  <si>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</si>
  <si>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</si>
  <si>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</si>
  <si>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</si>
  <si>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</si>
  <si>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</si>
  <si>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</si>
  <si>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</si>
  <si>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</si>
  <si>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</si>
  <si>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</si>
  <si>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</si>
  <si>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</si>
  <si>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</si>
  <si>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</si>
  <si>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</si>
  <si>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</si>
  <si>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</si>
  <si>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</si>
  <si>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</si>
  <si>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</si>
  <si>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</si>
  <si>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</si>
  <si>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</si>
  <si>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</si>
  <si>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</si>
  <si>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</si>
  <si>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</si>
  <si>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</si>
  <si>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</si>
  <si>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</si>
  <si>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</si>
  <si>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</si>
  <si>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</si>
  <si>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</si>
  <si>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</si>
  <si>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</si>
  <si>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</si>
  <si>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</si>
  <si>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</si>
  <si>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</si>
  <si>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</si>
  <si>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</si>
  <si>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</si>
  <si>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</si>
  <si>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</si>
  <si>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</si>
  <si>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</si>
  <si>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</si>
  <si>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</si>
  <si>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</si>
  <si>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</si>
  <si>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</si>
  <si>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</si>
  <si>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</si>
  <si>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</si>
  <si>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</si>
  <si>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</si>
  <si>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</si>
  <si>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</si>
  <si>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</si>
  <si>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</si>
  <si>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</si>
  <si>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</si>
  <si>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</si>
  <si>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</si>
  <si>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</si>
  <si>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</si>
  <si>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</si>
  <si>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</si>
  <si>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</si>
  <si>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</si>
  <si>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</si>
  <si>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</si>
  <si>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</si>
  <si>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</si>
  <si>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</si>
  <si>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</si>
  <si>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</si>
  <si>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</si>
  <si>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</si>
  <si>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</si>
  <si>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</si>
  <si>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</si>
  <si>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</si>
  <si>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</si>
  <si>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</si>
  <si>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</si>
  <si>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</si>
  <si>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</si>
  <si>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</si>
  <si>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</si>
  <si>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</si>
  <si>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</si>
  <si>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</si>
  <si>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</si>
  <si>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</si>
  <si>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</si>
  <si>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</si>
  <si>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</si>
  <si>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</si>
  <si>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</si>
  <si>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</si>
  <si>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</si>
  <si>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</si>
  <si>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</si>
  <si>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</si>
  <si>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</si>
  <si>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</si>
  <si>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</si>
  <si>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</si>
  <si>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</si>
  <si>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</si>
  <si>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</si>
  <si>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</si>
  <si>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</si>
  <si>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</si>
  <si>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</si>
  <si>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</si>
  <si>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</si>
  <si>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</si>
  <si>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</si>
  <si>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</si>
  <si>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</si>
  <si>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</si>
  <si>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</si>
  <si>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</si>
  <si>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</si>
  <si>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</si>
  <si>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</si>
  <si>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</si>
  <si>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</si>
  <si>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</si>
  <si>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</si>
  <si>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</si>
  <si>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</si>
  <si>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</si>
  <si>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</si>
  <si>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</si>
  <si>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</si>
  <si>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</si>
  <si>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</si>
  <si>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</si>
  <si>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</si>
  <si>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</si>
  <si>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</si>
  <si>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</si>
  <si>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</si>
  <si>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</si>
  <si>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</si>
  <si>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</si>
  <si>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</si>
  <si>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</si>
  <si>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</si>
  <si>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</si>
  <si>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</si>
  <si>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</si>
  <si>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</si>
  <si>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</si>
  <si>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</si>
  <si>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</si>
  <si>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</si>
  <si>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</si>
  <si>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</si>
  <si>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</si>
  <si>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</si>
  <si>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</si>
  <si>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</si>
  <si>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</si>
  <si>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</si>
  <si>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</si>
  <si>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</si>
  <si>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</si>
  <si>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</si>
  <si>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</si>
  <si>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</si>
  <si>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</si>
  <si>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</si>
  <si>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</si>
  <si>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</si>
  <si>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</si>
  <si>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</si>
  <si>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</si>
  <si>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</si>
  <si>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</si>
  <si>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</si>
  <si>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</si>
  <si>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</si>
  <si>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</si>
  <si>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</si>
  <si>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</si>
  <si>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</si>
  <si>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</si>
  <si>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</si>
  <si>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</si>
  <si>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</si>
  <si>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</si>
  <si>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</si>
  <si>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</si>
  <si>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</si>
  <si>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</si>
  <si>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</si>
  <si>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</si>
  <si>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</si>
  <si>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</si>
  <si>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</si>
  <si>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</si>
  <si>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</si>
  <si>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</si>
  <si>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</si>
  <si>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</si>
  <si>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</si>
  <si>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</si>
  <si>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</si>
  <si>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</si>
  <si>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</si>
  <si>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</si>
  <si>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</si>
  <si>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</si>
  <si>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</si>
  <si>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</si>
  <si>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</si>
  <si>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</si>
  <si>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</si>
  <si>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</si>
  <si>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</si>
  <si>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</si>
  <si>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</si>
  <si>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</si>
  <si>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</si>
  <si>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</si>
  <si>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</si>
  <si>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</si>
  <si>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</si>
  <si>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</si>
  <si>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</si>
  <si>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</si>
  <si>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</si>
  <si>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</si>
  <si>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</si>
  <si>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</si>
  <si>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</si>
  <si>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</si>
  <si>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</si>
  <si>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</si>
  <si>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</si>
  <si>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</si>
  <si>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</si>
  <si>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</si>
  <si>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</si>
  <si>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</si>
  <si>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</si>
  <si>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</si>
  <si>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</si>
  <si>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</si>
  <si>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</si>
  <si>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</si>
  <si>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</si>
  <si>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</si>
  <si>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</si>
  <si>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</si>
  <si>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</si>
  <si>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</si>
  <si>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</si>
  <si>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</si>
  <si>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</si>
  <si>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</si>
  <si>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</si>
  <si>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</si>
  <si>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</si>
  <si>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</si>
  <si>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</si>
  <si>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</si>
  <si>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</si>
  <si>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</si>
  <si>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</si>
  <si>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</si>
  <si>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</si>
  <si>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</si>
  <si>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</si>
  <si>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</si>
  <si>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</si>
  <si>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</si>
  <si>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</si>
  <si>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</si>
  <si>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</si>
  <si>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</si>
  <si>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</si>
  <si>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</si>
  <si>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</si>
  <si>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</si>
  <si>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</si>
  <si>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</si>
  <si>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</si>
  <si>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</si>
  <si>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</si>
  <si>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</si>
  <si>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</si>
  <si>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</si>
  <si>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</si>
  <si>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</si>
  <si>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</si>
  <si>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</si>
  <si>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</si>
  <si>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</si>
  <si>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</si>
  <si>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</si>
  <si>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</si>
  <si>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</si>
  <si>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</si>
  <si>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</si>
  <si>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</si>
  <si>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</si>
  <si>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</si>
  <si>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</si>
  <si>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</si>
  <si>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</si>
  <si>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</si>
  <si>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</si>
  <si>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</si>
  <si>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</si>
  <si>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</si>
  <si>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</si>
  <si>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</si>
  <si>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</si>
  <si>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</si>
  <si>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</si>
  <si>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</si>
  <si>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</si>
  <si>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</si>
  <si>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</si>
  <si>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</si>
  <si>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</si>
  <si>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</si>
  <si>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</si>
  <si>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</si>
  <si>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</si>
  <si>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</si>
  <si>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</si>
  <si>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</si>
  <si>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</si>
  <si>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</si>
  <si>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</si>
  <si>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</si>
  <si>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</si>
  <si>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</si>
  <si>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</si>
  <si>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</si>
  <si>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</si>
  <si>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</si>
  <si>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</si>
  <si>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</si>
  <si>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</si>
  <si>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</si>
  <si>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</si>
  <si>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</si>
  <si>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</si>
  <si>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</si>
  <si>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</si>
  <si>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</si>
  <si>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</si>
  <si>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</si>
  <si>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</si>
  <si>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</si>
  <si>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</si>
  <si>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</si>
  <si>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</si>
  <si>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</si>
  <si>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</si>
  <si>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</si>
  <si>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</si>
  <si>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</si>
  <si>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</si>
  <si>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</si>
  <si>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</si>
  <si>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</si>
  <si>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</si>
  <si>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</si>
  <si>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</si>
  <si>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</si>
  <si>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</si>
  <si>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</si>
  <si>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</si>
  <si>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</si>
  <si>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</si>
  <si>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</si>
  <si>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</si>
  <si>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</si>
  <si>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</si>
  <si>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</si>
  <si>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</si>
  <si>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</si>
  <si>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</si>
  <si>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</si>
  <si>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</si>
  <si>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</si>
  <si>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</si>
  <si>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</si>
  <si>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</si>
  <si>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</si>
  <si>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</si>
  <si>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</si>
  <si>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</si>
  <si>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</si>
  <si>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</si>
  <si>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</si>
  <si>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</si>
  <si>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</si>
  <si>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</si>
  <si>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</si>
  <si>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</si>
  <si>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</si>
  <si>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</si>
  <si>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</si>
  <si>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</si>
  <si>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</si>
  <si>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</si>
  <si>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</si>
  <si>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</si>
  <si>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</si>
  <si>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</si>
  <si>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</si>
  <si>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</si>
  <si>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</si>
  <si>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</si>
  <si>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</si>
  <si>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</si>
  <si>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</si>
  <si>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</si>
  <si>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</si>
  <si>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</si>
  <si>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</si>
  <si>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</si>
  <si>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</si>
  <si>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</si>
  <si>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</si>
  <si>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</si>
  <si>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</si>
  <si>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</si>
  <si>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</si>
  <si>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</si>
  <si>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</si>
  <si>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</si>
  <si>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</si>
  <si>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</si>
  <si>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</si>
  <si>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</si>
  <si>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</si>
  <si>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</si>
  <si>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</si>
  <si>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</si>
  <si>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</si>
  <si>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</si>
  <si>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</si>
  <si>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</si>
  <si>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</si>
  <si>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</si>
  <si>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</si>
  <si>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</si>
  <si>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</si>
  <si>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</si>
  <si>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</si>
  <si>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</si>
  <si>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</si>
  <si>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</si>
  <si>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</si>
  <si>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</si>
  <si>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</si>
  <si>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</si>
  <si>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</si>
  <si>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</si>
  <si>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</si>
  <si>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</si>
  <si>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</si>
  <si>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</si>
  <si>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</si>
  <si>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</si>
  <si>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</si>
  <si>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</si>
  <si>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</si>
  <si>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</si>
  <si>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</si>
  <si>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</si>
  <si>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</si>
  <si>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</si>
  <si>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</si>
  <si>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</si>
  <si>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</si>
  <si>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</si>
  <si>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</si>
  <si>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</si>
  <si>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</si>
  <si>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</si>
  <si>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</si>
  <si>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</si>
  <si>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</si>
  <si>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</si>
  <si>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</si>
  <si>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</si>
  <si>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</si>
  <si>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</si>
  <si>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</si>
  <si>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</si>
  <si>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</si>
  <si>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</si>
  <si>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</si>
  <si>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</si>
  <si>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</si>
  <si>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</si>
  <si>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</si>
  <si>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</si>
  <si>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</si>
  <si>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</si>
  <si>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</si>
  <si>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</si>
  <si>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</si>
  <si>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</si>
  <si>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</si>
  <si>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</si>
  <si>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</si>
  <si>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</si>
  <si>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</si>
  <si>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</si>
  <si>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</si>
  <si>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</si>
  <si>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</si>
  <si>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</si>
  <si>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</si>
  <si>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</si>
  <si>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</si>
  <si>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</si>
  <si>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</si>
  <si>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</si>
  <si>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</si>
  <si>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</si>
  <si>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</si>
  <si>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</si>
  <si>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</si>
  <si>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</si>
  <si>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</si>
  <si>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</si>
  <si>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</si>
  <si>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</si>
  <si>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</si>
  <si>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</si>
  <si>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</si>
  <si>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</si>
  <si>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</si>
  <si>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</si>
  <si>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</si>
  <si>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</si>
  <si>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</si>
  <si>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</si>
  <si>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</si>
  <si>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</si>
  <si>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</si>
  <si>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</si>
  <si>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</si>
  <si>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</si>
  <si>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</si>
  <si>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</si>
  <si>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</si>
  <si>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</si>
  <si>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</si>
  <si>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</si>
  <si>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</si>
  <si>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</si>
  <si>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</si>
  <si>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</si>
  <si>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</si>
  <si>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</si>
  <si>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</si>
  <si>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</si>
  <si>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</si>
  <si>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</si>
  <si>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</si>
  <si>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</si>
  <si>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</si>
  <si>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</si>
  <si>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</si>
  <si>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</si>
  <si>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</si>
  <si>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</si>
  <si>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</si>
  <si>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</si>
  <si>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</si>
  <si>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</si>
  <si>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</si>
  <si>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</si>
  <si>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</si>
  <si>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</si>
  <si>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</si>
  <si>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</si>
  <si>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</si>
  <si>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</si>
  <si>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</si>
  <si>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</si>
  <si>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</si>
  <si>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</si>
  <si>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</si>
  <si>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</si>
  <si>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</si>
  <si>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</si>
  <si>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</si>
  <si>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</si>
  <si>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</si>
  <si>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</si>
  <si>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</si>
  <si>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</si>
  <si>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</si>
  <si>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</si>
  <si>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</si>
  <si>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</si>
  <si>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</si>
  <si>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</si>
  <si>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</si>
  <si>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</si>
  <si>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</si>
  <si>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</si>
  <si>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</si>
  <si>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</si>
  <si>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</si>
  <si>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</si>
  <si>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</si>
  <si>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</si>
  <si>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</si>
  <si>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</si>
  <si>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</si>
  <si>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</si>
  <si>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</si>
  <si>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</si>
  <si>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</si>
  <si>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</si>
  <si>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</si>
  <si>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</si>
  <si>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</si>
  <si>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</si>
  <si>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</si>
  <si>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</si>
  <si>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</si>
  <si>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</si>
  <si>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</si>
  <si>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</si>
  <si>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</si>
  <si>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</si>
  <si>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</si>
  <si>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</si>
  <si>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</si>
  <si>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</si>
  <si>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</si>
  <si>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</si>
  <si>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</si>
  <si>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</si>
  <si>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</si>
  <si>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</si>
  <si>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</si>
  <si>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</si>
  <si>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</si>
  <si>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</si>
  <si>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</si>
  <si>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</si>
  <si>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</si>
  <si>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</si>
  <si>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</si>
  <si>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</si>
  <si>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</si>
  <si>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</si>
  <si>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</si>
  <si>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</si>
  <si>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</si>
  <si>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</si>
  <si>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</si>
  <si>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</si>
  <si>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</si>
  <si>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</si>
  <si>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</si>
  <si>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</si>
  <si>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</si>
  <si>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</si>
  <si>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</si>
  <si>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</si>
  <si>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</si>
  <si>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</si>
  <si>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</si>
  <si>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</si>
  <si>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</si>
  <si>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</si>
  <si>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</si>
  <si>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</si>
  <si>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</si>
  <si>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</si>
  <si>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</si>
  <si>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</si>
  <si>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</si>
  <si>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</si>
  <si>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</si>
  <si>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</si>
  <si>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</si>
  <si>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</si>
  <si>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</si>
  <si>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</si>
  <si>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</si>
  <si>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</si>
  <si>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</si>
  <si>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</si>
  <si>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</si>
  <si>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</si>
  <si>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</si>
  <si>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</si>
  <si>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</si>
  <si>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</si>
  <si>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</si>
  <si>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</si>
  <si>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</si>
  <si>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</si>
  <si>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</si>
  <si>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</si>
  <si>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</si>
  <si>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</si>
  <si>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</si>
  <si>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</si>
  <si>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</si>
  <si>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</si>
  <si>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</si>
  <si>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</si>
  <si>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</si>
  <si>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</si>
  <si>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</si>
  <si>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</si>
  <si>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</si>
  <si>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</si>
  <si>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</si>
  <si>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</si>
  <si>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</si>
  <si>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</si>
  <si>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</si>
  <si>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</si>
  <si>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</si>
  <si>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</si>
  <si>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</si>
  <si>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</si>
  <si>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</si>
  <si>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</si>
  <si>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</si>
  <si>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</si>
  <si>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</si>
  <si>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</si>
  <si>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</si>
  <si>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</si>
  <si>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</si>
  <si>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</si>
  <si>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</si>
  <si>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</si>
  <si>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</si>
  <si>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</si>
  <si>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</si>
  <si>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</si>
  <si>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</si>
  <si>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</si>
  <si>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</si>
  <si>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</si>
  <si>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</si>
  <si>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</si>
  <si>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</si>
  <si>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</si>
  <si>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</si>
  <si>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</si>
  <si>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</si>
  <si>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</si>
  <si>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</si>
  <si>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</si>
  <si>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</si>
  <si>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</si>
  <si>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</si>
  <si>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</si>
  <si>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</si>
  <si>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</si>
  <si>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</si>
  <si>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</si>
  <si>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</si>
  <si>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</si>
  <si>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</si>
  <si>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</si>
  <si>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</si>
  <si>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</si>
  <si>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</si>
  <si>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</si>
  <si>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</si>
  <si>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</si>
  <si>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</si>
  <si>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</si>
  <si>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</si>
  <si>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</si>
  <si>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</si>
  <si>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</si>
  <si>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</si>
  <si>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</si>
  <si>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</si>
  <si>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</si>
  <si>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</si>
  <si>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</si>
  <si>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</si>
  <si>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</si>
  <si>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</si>
  <si>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</si>
  <si>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</si>
  <si>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</si>
  <si>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</si>
  <si>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</si>
  <si>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</si>
  <si>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</si>
  <si>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</si>
  <si>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</si>
  <si>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</si>
  <si>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</si>
  <si>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</si>
  <si>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</si>
  <si>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</si>
  <si>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</si>
  <si>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</si>
  <si>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</si>
  <si>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</si>
  <si>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</si>
  <si>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</si>
  <si>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</si>
  <si>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</si>
  <si>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</si>
  <si>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</si>
  <si>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</si>
  <si>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</si>
  <si>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</si>
  <si>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</si>
  <si>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</si>
  <si>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</si>
  <si>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</si>
  <si>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</si>
  <si>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</si>
  <si>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</si>
  <si>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</si>
  <si>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</si>
  <si>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</si>
  <si>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</si>
  <si>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</si>
  <si>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</si>
  <si>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</si>
  <si>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</si>
  <si>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</si>
  <si>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</si>
  <si>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</si>
  <si>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</si>
  <si>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</si>
  <si>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</si>
  <si>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</si>
  <si>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</si>
  <si>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</si>
  <si>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</si>
  <si>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</si>
  <si>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</si>
  <si>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</si>
  <si>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</si>
  <si>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</si>
  <si>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</si>
  <si>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</si>
  <si>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</si>
  <si>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</si>
  <si>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</si>
  <si>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</si>
  <si>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</si>
  <si>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</si>
  <si>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</si>
  <si>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</si>
  <si>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</si>
  <si>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</si>
  <si>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</si>
  <si>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</si>
  <si>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</si>
  <si>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</si>
  <si>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</si>
  <si>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</si>
  <si>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</si>
  <si>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</si>
  <si>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</si>
  <si>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</si>
  <si>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</si>
  <si>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</si>
  <si>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</si>
  <si>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</si>
  <si>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</si>
  <si>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</si>
  <si>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</si>
  <si>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</si>
  <si>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</si>
  <si>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</si>
  <si>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</si>
  <si>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</si>
  <si>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</si>
  <si>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</si>
  <si>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</si>
  <si>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</si>
  <si>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</si>
  <si>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</si>
  <si>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</si>
  <si>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</si>
  <si>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</si>
  <si>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</si>
  <si>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</si>
  <si>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</si>
  <si>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</si>
  <si>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</si>
  <si>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</si>
  <si>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</si>
  <si>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</si>
  <si>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</si>
  <si>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</si>
  <si>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</si>
  <si>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</si>
  <si>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</si>
  <si>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</si>
  <si>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</si>
  <si>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</si>
  <si>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</si>
  <si>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</si>
  <si>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</si>
  <si>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</si>
  <si>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</si>
  <si>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</si>
  <si>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</si>
  <si>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</si>
  <si>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</si>
  <si>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</si>
  <si>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</si>
  <si>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</si>
  <si>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</si>
  <si>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</si>
  <si>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</si>
  <si>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</si>
  <si>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</si>
  <si>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</si>
  <si>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</si>
  <si>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</si>
  <si>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</si>
  <si>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</si>
  <si>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</si>
  <si>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</si>
  <si>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</si>
  <si>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</si>
  <si>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</si>
  <si>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</si>
  <si>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</si>
  <si>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</si>
  <si>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</si>
  <si>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</si>
  <si>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</si>
  <si>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</si>
  <si>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</si>
  <si>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</si>
  <si>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</si>
  <si>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</si>
  <si>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</si>
  <si>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</si>
  <si>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</si>
  <si>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</si>
  <si>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</si>
  <si>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</si>
  <si>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</si>
  <si>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</si>
  <si>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</si>
  <si>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</si>
  <si>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</si>
  <si>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</si>
  <si>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</si>
  <si>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</si>
  <si>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</si>
  <si>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</si>
  <si>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</si>
  <si>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</si>
  <si>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</si>
  <si>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</si>
  <si>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</si>
  <si>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</si>
  <si>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</si>
  <si>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</si>
  <si>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</si>
  <si>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</si>
  <si>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</si>
  <si>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</si>
  <si>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</si>
  <si>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</si>
  <si>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</si>
  <si>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</si>
  <si>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</si>
  <si>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</si>
  <si>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</si>
  <si>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</si>
  <si>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</si>
  <si>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</si>
  <si>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</si>
  <si>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</si>
  <si>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</si>
  <si>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</si>
  <si>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</si>
  <si>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</si>
  <si>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</si>
  <si>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</si>
  <si>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</si>
  <si>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</si>
  <si>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</si>
  <si>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</si>
  <si>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</si>
  <si>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</si>
  <si>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</si>
  <si>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</si>
  <si>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</si>
  <si>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</si>
  <si>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</si>
  <si>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</si>
  <si>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</si>
  <si>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</si>
  <si>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</si>
  <si>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</si>
  <si>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</si>
  <si>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</si>
  <si>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</si>
  <si>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</si>
  <si>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</si>
  <si>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</si>
  <si>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</si>
  <si>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</si>
  <si>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</si>
  <si>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</si>
  <si>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</si>
  <si>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</si>
  <si>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</si>
  <si>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</si>
  <si>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</si>
  <si>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</si>
  <si>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</si>
  <si>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</si>
  <si>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</si>
  <si>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</si>
  <si>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</si>
  <si>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</si>
  <si>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</si>
  <si>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</si>
  <si>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</si>
  <si>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</si>
  <si>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</si>
  <si>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</si>
  <si>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</si>
  <si>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</si>
  <si>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</si>
  <si>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</si>
  <si>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</si>
  <si>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</si>
  <si>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</si>
  <si>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</si>
  <si>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</si>
  <si>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</si>
  <si>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</si>
  <si>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</si>
  <si>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</si>
  <si>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</si>
  <si>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</si>
  <si>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</si>
  <si>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</si>
  <si>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</si>
  <si>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</si>
  <si>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</si>
  <si>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</si>
  <si>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</si>
  <si>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</si>
  <si>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</si>
  <si>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</si>
  <si>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</si>
  <si>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</si>
  <si>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</si>
  <si>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</si>
  <si>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</si>
  <si>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</si>
  <si>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</si>
  <si>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</si>
  <si>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</si>
  <si>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</si>
  <si>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</si>
  <si>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</si>
  <si>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</si>
  <si>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</si>
  <si>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</si>
  <si>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</si>
  <si>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</si>
  <si>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</si>
  <si>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</si>
  <si>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</si>
  <si>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</si>
  <si>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</si>
  <si>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</si>
  <si>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</si>
  <si>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</si>
  <si>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</si>
  <si>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</si>
  <si>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</si>
  <si>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</si>
  <si>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</si>
  <si>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</si>
  <si>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</si>
  <si>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</si>
  <si>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</si>
  <si>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</si>
  <si>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</si>
  <si>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</si>
  <si>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</si>
  <si>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</si>
  <si>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</si>
  <si>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</si>
  <si>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</si>
  <si>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</si>
  <si>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</si>
  <si>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</si>
  <si>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</si>
  <si>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</si>
  <si>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</si>
  <si>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</si>
  <si>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</si>
  <si>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</si>
  <si>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</si>
  <si>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</si>
  <si>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</si>
  <si>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</si>
  <si>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</si>
  <si>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</si>
  <si>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</si>
  <si>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</si>
  <si>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</si>
  <si>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</si>
  <si>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</si>
  <si>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</si>
  <si>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</si>
  <si>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</si>
  <si>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</si>
  <si>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</si>
  <si>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</si>
  <si>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</si>
  <si>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</si>
  <si>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</si>
  <si>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</si>
  <si>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</si>
  <si>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</si>
  <si>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</si>
  <si>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</si>
  <si>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</si>
  <si>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</si>
  <si>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</si>
  <si>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</si>
  <si>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</si>
  <si>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</si>
  <si>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</si>
  <si>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</si>
  <si>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</si>
  <si>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</si>
  <si>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</si>
  <si>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</si>
  <si>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</si>
  <si>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</si>
  <si>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</si>
  <si>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</si>
  <si>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</si>
  <si>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</si>
  <si>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</si>
  <si>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</si>
  <si>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</si>
  <si>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</si>
  <si>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</si>
  <si>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</si>
  <si>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</si>
  <si>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</si>
  <si>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</si>
  <si>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</si>
  <si>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</si>
  <si>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</si>
  <si>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</si>
  <si>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</si>
  <si>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</si>
  <si>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</si>
  <si>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</si>
  <si>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</si>
  <si>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</si>
  <si>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</si>
  <si>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</si>
  <si>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</si>
  <si>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</si>
  <si>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</si>
  <si>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</si>
  <si>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</si>
  <si>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</si>
  <si>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</si>
  <si>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</si>
  <si>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</si>
  <si>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</si>
  <si>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</si>
  <si>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</si>
  <si>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</si>
  <si>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</si>
  <si>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</si>
  <si>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</si>
  <si>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</si>
  <si>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</si>
  <si>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</si>
  <si>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</si>
  <si>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</si>
  <si>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</si>
  <si>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</si>
  <si>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</si>
  <si>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</si>
  <si>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</si>
  <si>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</si>
  <si>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</si>
  <si>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</si>
  <si>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</si>
  <si>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</si>
  <si>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</si>
  <si>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</si>
  <si>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</si>
  <si>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</si>
  <si>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</si>
  <si>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</si>
  <si>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</si>
  <si>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</si>
  <si>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</si>
  <si>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</si>
  <si>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</si>
  <si>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</si>
  <si>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</si>
  <si>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</si>
  <si>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</si>
  <si>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</si>
  <si>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</si>
  <si>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</si>
  <si>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</si>
  <si>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</si>
  <si>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</si>
  <si>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</si>
  <si>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</si>
  <si>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</si>
  <si>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</si>
  <si>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</si>
  <si>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</si>
  <si>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</si>
  <si>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</si>
  <si>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</si>
  <si>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</si>
  <si>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</si>
  <si>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</si>
  <si>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</si>
  <si>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</si>
  <si>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</si>
  <si>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</si>
  <si>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</si>
  <si>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</si>
  <si>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</si>
  <si>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</si>
  <si>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</si>
  <si>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</si>
  <si>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</si>
  <si>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</si>
  <si>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</si>
  <si>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</si>
  <si>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</si>
  <si>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</si>
  <si>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</si>
  <si>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</si>
  <si>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</si>
  <si>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</si>
  <si>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</si>
  <si>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</si>
  <si>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</si>
  <si>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</si>
  <si>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</si>
  <si>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</si>
  <si>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</si>
  <si>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</si>
  <si>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</si>
  <si>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</si>
  <si>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</si>
  <si>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</si>
  <si>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</si>
  <si>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</si>
  <si>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</si>
  <si>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</si>
  <si>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</si>
  <si>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</si>
  <si>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</si>
  <si>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</si>
  <si>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</si>
  <si>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</si>
  <si>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</si>
  <si>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</si>
  <si>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</si>
  <si>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</si>
  <si>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</si>
  <si>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</si>
  <si>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</si>
  <si>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</si>
  <si>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</si>
  <si>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</si>
  <si>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</si>
  <si>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</si>
  <si>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</si>
  <si>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</si>
  <si>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</si>
  <si>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</si>
  <si>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</si>
  <si>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</si>
  <si>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</si>
  <si>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</si>
  <si>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</si>
  <si>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</si>
  <si>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</si>
  <si>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</si>
  <si>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</si>
  <si>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</si>
  <si>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</si>
  <si>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</si>
  <si>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</si>
  <si>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</si>
  <si>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</si>
  <si>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</si>
  <si>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</si>
  <si>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</si>
  <si>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</si>
  <si>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</si>
  <si>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</si>
  <si>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</si>
  <si>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</si>
  <si>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</si>
  <si>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</si>
  <si>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</si>
  <si>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</si>
  <si>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</si>
  <si>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</si>
  <si>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</si>
  <si>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</si>
  <si>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</si>
  <si>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</si>
  <si>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</si>
  <si>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</si>
  <si>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</si>
  <si>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</si>
  <si>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</si>
  <si>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</si>
  <si>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</si>
  <si>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</si>
  <si>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</si>
  <si>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</si>
  <si>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</si>
  <si>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</si>
  <si>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</si>
  <si>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</si>
  <si>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</si>
  <si>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</si>
  <si>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</si>
  <si>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</si>
  <si>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</si>
  <si>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</si>
  <si>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</si>
  <si>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</si>
  <si>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</si>
  <si>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</si>
  <si>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</si>
  <si>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</si>
  <si>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</si>
  <si>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</si>
  <si>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</si>
  <si>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</si>
  <si>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</si>
  <si>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</si>
  <si>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</si>
  <si>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</si>
  <si>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</si>
  <si>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</si>
  <si>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</si>
  <si>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</si>
  <si>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</si>
  <si>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</si>
  <si>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</si>
  <si>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</si>
  <si>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</si>
  <si>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</si>
  <si>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</si>
  <si>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</si>
  <si>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</si>
  <si>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</si>
  <si>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</si>
  <si>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</si>
  <si>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</si>
  <si>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</si>
  <si>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</si>
  <si>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</si>
  <si>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</si>
  <si>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</si>
  <si>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</si>
  <si>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</si>
  <si>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</si>
  <si>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</si>
  <si>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</si>
  <si>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</si>
  <si>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</si>
  <si>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</si>
  <si>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</si>
  <si>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</si>
  <si>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</si>
  <si>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</si>
  <si>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</si>
  <si>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</si>
  <si>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</si>
  <si>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</si>
  <si>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</si>
  <si>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</si>
  <si>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</si>
  <si>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</si>
  <si>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</si>
  <si>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</si>
  <si>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</si>
  <si>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</si>
  <si>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</si>
  <si>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</si>
  <si>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</si>
  <si>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</si>
  <si>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</si>
  <si>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</si>
  <si>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</si>
  <si>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</si>
  <si>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</si>
  <si>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</si>
  <si>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</si>
  <si>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</si>
  <si>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</si>
  <si>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</si>
  <si>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</si>
  <si>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</si>
  <si>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</si>
  <si>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</si>
  <si>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</si>
  <si>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</si>
  <si>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</si>
  <si>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</si>
  <si>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</si>
  <si>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</si>
  <si>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</si>
  <si>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</si>
  <si>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</si>
  <si>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</si>
  <si>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</si>
  <si>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</si>
  <si>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</si>
  <si>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</si>
  <si>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</si>
  <si>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</si>
  <si>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</si>
  <si>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</si>
  <si>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</si>
  <si>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</si>
  <si>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</si>
  <si>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</si>
  <si>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</si>
  <si>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</si>
  <si>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</si>
  <si>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</si>
  <si>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</si>
  <si>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</si>
  <si>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</si>
  <si>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</si>
  <si>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</si>
  <si>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</si>
  <si>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</si>
  <si>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</si>
  <si>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</si>
  <si>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</si>
  <si>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</si>
  <si>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</si>
  <si>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</si>
  <si>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</si>
  <si>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</si>
  <si>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</si>
  <si>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</si>
  <si>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</si>
  <si>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</si>
  <si>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</si>
  <si>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</si>
  <si>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</si>
  <si>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</si>
  <si>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</si>
  <si>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</si>
  <si>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</si>
  <si>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</si>
  <si>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</si>
  <si>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</si>
  <si>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</si>
  <si>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</si>
  <si>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</si>
  <si>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</si>
  <si>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</si>
  <si>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</si>
  <si>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</si>
  <si>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</si>
  <si>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</si>
  <si>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</si>
  <si>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</si>
  <si>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</si>
  <si>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</si>
  <si>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</si>
  <si>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</si>
  <si>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</si>
  <si>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</si>
  <si>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</si>
  <si>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</si>
  <si>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</si>
  <si>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</si>
  <si>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</si>
  <si>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</si>
  <si>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</si>
  <si>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</si>
  <si>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</si>
  <si>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</si>
  <si>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</si>
  <si>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</si>
  <si>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</si>
  <si>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</si>
  <si>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</si>
  <si>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</si>
  <si>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</si>
  <si>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</si>
  <si>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</si>
  <si>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</si>
  <si>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</si>
  <si>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</si>
  <si>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</si>
  <si>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</si>
  <si>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</si>
  <si>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</si>
  <si>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</si>
  <si>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</si>
  <si>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</si>
  <si>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</si>
  <si>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</si>
  <si>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</si>
  <si>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</si>
  <si>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</si>
  <si>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</si>
  <si>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</si>
  <si>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</si>
  <si>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</si>
  <si>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</si>
  <si>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</si>
  <si>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</si>
  <si>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</si>
  <si>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</si>
  <si>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</si>
  <si>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</si>
  <si>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</si>
  <si>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</si>
  <si>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</si>
  <si>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</si>
  <si>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</si>
  <si>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</si>
  <si>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</si>
  <si>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</si>
  <si>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</si>
  <si>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</si>
  <si>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</si>
  <si>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</si>
  <si>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</si>
  <si>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</si>
  <si>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</si>
  <si>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</si>
  <si>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</si>
  <si>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</si>
  <si>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</si>
  <si>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</si>
  <si>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</si>
  <si>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</si>
  <si>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</si>
  <si>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</si>
  <si>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</si>
  <si>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</si>
  <si>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</si>
  <si>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</si>
  <si>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</si>
  <si>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</si>
  <si>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</si>
  <si>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</si>
  <si>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</si>
  <si>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</si>
  <si>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</si>
  <si>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</si>
  <si>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</si>
  <si>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</si>
  <si>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</si>
  <si>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</si>
  <si>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</si>
  <si>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</si>
  <si>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</si>
  <si>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</si>
  <si>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</si>
  <si>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</si>
  <si>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</si>
  <si>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</si>
  <si>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</si>
  <si>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</si>
  <si>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</si>
  <si>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</si>
  <si>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</si>
  <si>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</si>
  <si>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</si>
  <si>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</si>
  <si>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</si>
  <si>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</si>
  <si>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</si>
  <si>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</si>
  <si>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</si>
  <si>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</si>
  <si>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</si>
  <si>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</si>
  <si>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</si>
  <si>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</si>
  <si>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</si>
  <si>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</si>
  <si>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</si>
  <si>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</si>
  <si>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</si>
  <si>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</si>
  <si>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</si>
  <si>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</si>
  <si>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</si>
  <si>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</si>
  <si>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</si>
  <si>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</si>
  <si>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</si>
  <si>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</si>
  <si>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</si>
  <si>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</si>
  <si>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</si>
  <si>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</si>
  <si>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</si>
  <si>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</si>
  <si>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</si>
  <si>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</si>
  <si>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</si>
  <si>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</si>
  <si>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</si>
  <si>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</si>
  <si>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</si>
  <si>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</si>
  <si>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</si>
  <si>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</si>
  <si>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</si>
  <si>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</si>
  <si>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</si>
  <si>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</si>
  <si>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</si>
  <si>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</si>
  <si>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</si>
  <si>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</si>
  <si>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</si>
  <si>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</si>
  <si>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</si>
  <si>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</si>
  <si>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</si>
  <si>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</si>
  <si>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</si>
  <si>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</si>
  <si>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</si>
  <si>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</si>
  <si>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</si>
  <si>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</si>
  <si>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</si>
  <si>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</si>
  <si>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</si>
  <si>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</si>
  <si>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</si>
  <si>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</si>
  <si>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</si>
  <si>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</si>
  <si>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</si>
  <si>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</si>
  <si>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</si>
  <si>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</si>
  <si>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</si>
  <si>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</si>
  <si>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</si>
  <si>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</si>
  <si>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</si>
  <si>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</si>
  <si>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</si>
  <si>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</si>
  <si>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</si>
  <si>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</si>
  <si>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</si>
  <si>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</si>
  <si>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</si>
  <si>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</si>
  <si>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</si>
  <si>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</si>
  <si>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</si>
  <si>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</si>
  <si>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</si>
  <si>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</si>
  <si>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</si>
  <si>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</si>
  <si>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</si>
  <si>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</si>
  <si>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</si>
  <si>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</si>
  <si>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</si>
  <si>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</si>
  <si>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</si>
  <si>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</si>
  <si>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</si>
  <si>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</si>
  <si>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</si>
  <si>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</si>
  <si>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</si>
  <si>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</si>
  <si>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</si>
  <si>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</si>
  <si>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</si>
  <si>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</si>
  <si>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</si>
  <si>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</si>
  <si>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</si>
  <si>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</si>
  <si>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</si>
  <si>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</si>
  <si>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</si>
  <si>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</si>
  <si>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</si>
  <si>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</si>
  <si>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</si>
  <si>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</si>
  <si>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</si>
  <si>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</si>
  <si>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</si>
  <si>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</si>
  <si>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</si>
  <si>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</si>
  <si>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</si>
  <si>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</si>
  <si>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</si>
  <si>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</si>
  <si>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</si>
  <si>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</si>
  <si>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</si>
  <si>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</si>
  <si>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</si>
  <si>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</si>
  <si>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</si>
  <si>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</si>
  <si>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</si>
  <si>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</si>
  <si>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</si>
  <si>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</si>
  <si>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</si>
  <si>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</si>
  <si>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</si>
  <si>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</si>
  <si>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</si>
  <si>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</si>
  <si>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</si>
  <si>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</si>
  <si>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</si>
  <si>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</si>
  <si>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</si>
  <si>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</si>
  <si>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</si>
  <si>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</si>
  <si>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</si>
  <si>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</si>
  <si>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</si>
  <si>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</si>
  <si>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</si>
  <si>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</si>
  <si>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</si>
  <si>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</si>
  <si>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</si>
  <si>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</si>
  <si>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</si>
  <si>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</si>
  <si>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</si>
  <si>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</si>
  <si>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</si>
  <si>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</si>
  <si>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</si>
  <si>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</si>
  <si>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</si>
  <si>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</si>
  <si>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</si>
  <si>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</si>
  <si>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</si>
  <si>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</si>
  <si>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</si>
  <si>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</si>
  <si>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</si>
  <si>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</si>
  <si>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</si>
  <si>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</si>
  <si>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</si>
  <si>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</si>
  <si>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</si>
  <si>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</si>
  <si>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</si>
  <si>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</si>
  <si>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</si>
  <si>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</si>
  <si>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</si>
  <si>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</si>
  <si>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</si>
  <si>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</si>
  <si>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</si>
  <si>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</si>
  <si>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</si>
  <si>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</si>
  <si>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</si>
  <si>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</si>
  <si>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</si>
  <si>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</si>
  <si>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</si>
  <si>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</si>
  <si>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</si>
  <si>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</si>
  <si>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</si>
  <si>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</si>
  <si>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</si>
  <si>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</si>
  <si>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</si>
  <si>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</si>
  <si>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</si>
  <si>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</si>
  <si>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</si>
  <si>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</si>
  <si>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</si>
  <si>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</si>
  <si>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</si>
  <si>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</si>
  <si>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</si>
  <si>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</si>
  <si>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</si>
  <si>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</si>
  <si>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</si>
  <si>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</si>
  <si>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</si>
  <si>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</si>
  <si>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</si>
  <si>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</si>
  <si>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</si>
  <si>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</si>
  <si>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</si>
  <si>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</si>
  <si>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</si>
  <si>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</si>
  <si>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</si>
  <si>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</si>
  <si>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</si>
  <si>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</si>
  <si>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</si>
  <si>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</si>
  <si>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</si>
  <si>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</si>
  <si>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</si>
  <si>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</si>
  <si>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</si>
  <si>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</si>
  <si>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</si>
  <si>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</si>
  <si>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</si>
  <si>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</si>
  <si>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</si>
  <si>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</si>
  <si>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</si>
  <si>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</si>
  <si>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</si>
  <si>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</si>
  <si>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</si>
  <si>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</si>
  <si>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</si>
  <si>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</si>
  <si>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</si>
  <si>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</si>
  <si>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</si>
  <si>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</si>
  <si>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</si>
  <si>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</si>
  <si>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</si>
  <si>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</si>
  <si>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</si>
  <si>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</si>
  <si>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</si>
  <si>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</si>
  <si>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</si>
  <si>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</si>
  <si>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</si>
  <si>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</si>
  <si>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</si>
  <si>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</si>
  <si>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</si>
  <si>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</si>
  <si>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</si>
  <si>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</si>
  <si>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</si>
  <si>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</si>
  <si>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</si>
  <si>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</si>
  <si>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</si>
  <si>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</si>
  <si>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</si>
  <si>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</si>
  <si>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</si>
  <si>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</si>
  <si>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</si>
  <si>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</si>
  <si>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</si>
  <si>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</si>
  <si>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</si>
  <si>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</si>
  <si>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</si>
  <si>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</si>
  <si>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</si>
  <si>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</si>
  <si>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</si>
  <si>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</si>
  <si>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</si>
  <si>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</si>
  <si>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</si>
  <si>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</si>
  <si>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</si>
  <si>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</si>
  <si>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</si>
  <si>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</si>
  <si>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</si>
  <si>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</si>
  <si>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</si>
  <si>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</si>
  <si>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</si>
  <si>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</si>
  <si>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</si>
  <si>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</si>
  <si>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</si>
  <si>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</si>
  <si>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</si>
  <si>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</si>
  <si>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</si>
  <si>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</si>
  <si>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</si>
  <si>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</si>
  <si>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</si>
  <si>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</si>
  <si>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</si>
  <si>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</si>
  <si>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</si>
  <si>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</si>
  <si>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</si>
  <si>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</si>
  <si>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</si>
  <si>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</si>
  <si>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</si>
  <si>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</si>
  <si>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</si>
  <si>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</si>
  <si>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</si>
  <si>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</si>
  <si>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</si>
  <si>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</si>
  <si>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</si>
  <si>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</si>
  <si>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</si>
  <si>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</si>
  <si>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</si>
  <si>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</si>
  <si>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</si>
  <si>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</si>
  <si>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</si>
  <si>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</si>
  <si>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</si>
  <si>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</si>
  <si>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</si>
  <si>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</si>
  <si>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</si>
  <si>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</si>
  <si>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</si>
  <si>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</si>
  <si>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</si>
  <si>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</si>
  <si>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</si>
  <si>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</si>
  <si>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</si>
  <si>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</si>
  <si>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</si>
  <si>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</si>
  <si>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</si>
  <si>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</si>
  <si>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</si>
  <si>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</si>
  <si>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</si>
  <si>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</si>
  <si>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</si>
  <si>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</si>
  <si>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</si>
  <si>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</si>
  <si>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</si>
  <si>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</si>
  <si>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</si>
  <si>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</si>
  <si>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</si>
  <si>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</si>
  <si>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</si>
  <si>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</si>
  <si>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</si>
  <si>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</si>
  <si>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</si>
  <si>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</si>
  <si>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</si>
  <si>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</si>
  <si>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</si>
  <si>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</si>
  <si>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</si>
  <si>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</si>
  <si>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</si>
  <si>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</si>
  <si>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</si>
  <si>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</si>
  <si>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</si>
  <si>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</si>
  <si>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</si>
  <si>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</si>
  <si>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</si>
  <si>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</si>
  <si>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</si>
  <si>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</si>
  <si>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</si>
  <si>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</si>
  <si>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</si>
  <si>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</si>
  <si>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</si>
  <si>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</si>
  <si>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</si>
  <si>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</si>
  <si>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</si>
  <si>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</si>
  <si>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</si>
  <si>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</si>
  <si>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</si>
  <si>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</si>
  <si>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</si>
  <si>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</si>
  <si>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</si>
  <si>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</si>
  <si>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</si>
  <si>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</si>
  <si>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</si>
  <si>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</si>
  <si>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</si>
  <si>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</si>
  <si>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</si>
  <si>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</si>
  <si>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</si>
  <si>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</si>
  <si>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</si>
  <si>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</si>
  <si>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</si>
  <si>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</si>
  <si>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</si>
  <si>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</si>
  <si>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</si>
  <si>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</si>
  <si>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</si>
  <si>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</si>
  <si>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</si>
  <si>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</si>
  <si>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</si>
  <si>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</si>
  <si>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</si>
  <si>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</si>
  <si>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</si>
  <si>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</si>
  <si>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</si>
  <si>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</si>
  <si>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</si>
  <si>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</si>
  <si>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</si>
  <si>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</si>
  <si>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</si>
  <si>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</si>
  <si>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</si>
  <si>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</si>
  <si>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</si>
  <si>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</si>
  <si>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</si>
  <si>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</si>
  <si>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</si>
  <si>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</si>
  <si>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</si>
  <si>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</si>
  <si>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</si>
  <si>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</si>
  <si>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</si>
  <si>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</si>
  <si>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</si>
  <si>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</si>
  <si>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</si>
  <si>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</si>
  <si>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</si>
  <si>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</si>
  <si>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</si>
  <si>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</si>
  <si>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</si>
  <si>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</si>
  <si>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</si>
  <si>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</si>
  <si>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</si>
  <si>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</si>
  <si>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</si>
  <si>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</si>
  <si>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</si>
  <si>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</si>
  <si>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</si>
  <si>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</si>
  <si>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</si>
  <si>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</si>
  <si>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</si>
  <si>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</si>
  <si>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</si>
  <si>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</si>
  <si>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</si>
  <si>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</si>
  <si>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</si>
  <si>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</si>
  <si>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</si>
  <si>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</si>
  <si>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</si>
  <si>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</si>
  <si>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</si>
  <si>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</si>
  <si>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</si>
  <si>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</si>
  <si>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</si>
  <si>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</si>
  <si>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</si>
  <si>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</si>
  <si>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</si>
  <si>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</si>
  <si>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</si>
  <si>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</si>
  <si>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</si>
  <si>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</si>
  <si>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</si>
  <si>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</si>
  <si>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</si>
  <si>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</si>
  <si>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</si>
  <si>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</si>
  <si>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</si>
  <si>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</si>
  <si>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</si>
  <si>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</si>
  <si>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</si>
  <si>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</si>
  <si>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</si>
  <si>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</si>
  <si>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</si>
  <si>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</si>
  <si>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</si>
  <si>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</si>
  <si>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</si>
  <si>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</si>
  <si>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</si>
  <si>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</si>
  <si>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</si>
  <si>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</si>
  <si>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</si>
  <si>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</si>
  <si>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</si>
  <si>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</si>
  <si>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</si>
  <si>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</si>
  <si>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</si>
  <si>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</si>
  <si>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</si>
  <si>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</si>
  <si>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</si>
  <si>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</si>
  <si>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</si>
  <si>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</si>
  <si>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</si>
  <si>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</si>
  <si>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</si>
  <si>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</si>
  <si>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</si>
  <si>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</si>
  <si>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</si>
  <si>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</si>
  <si>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</si>
  <si>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</si>
  <si>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</si>
  <si>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</si>
  <si>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</si>
  <si>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</si>
  <si>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</si>
  <si>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</si>
  <si>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</si>
  <si>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</si>
  <si>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</si>
  <si>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</si>
  <si>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</si>
  <si>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</si>
  <si>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</si>
  <si>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</si>
  <si>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</si>
  <si>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</si>
  <si>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</si>
  <si>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</si>
  <si>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</si>
  <si>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</si>
  <si>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</si>
  <si>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</si>
  <si>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</si>
  <si>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</si>
  <si>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</si>
  <si>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</si>
  <si>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</si>
  <si>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</si>
  <si>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</si>
  <si>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</si>
  <si>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</si>
  <si>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</si>
  <si>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</si>
  <si>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</si>
  <si>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</si>
  <si>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</si>
  <si>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</si>
  <si>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</si>
  <si>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</si>
  <si>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</si>
  <si>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</si>
  <si>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</si>
  <si>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</si>
  <si>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</si>
  <si>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</si>
  <si>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</si>
  <si>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</si>
  <si>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</si>
  <si>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</si>
  <si>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</si>
  <si>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</si>
  <si>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</si>
  <si>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</si>
  <si>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</si>
  <si>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</si>
  <si>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</si>
  <si>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</si>
  <si>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</si>
  <si>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</si>
  <si>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</si>
  <si>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</si>
  <si>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</si>
  <si>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</si>
  <si>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</si>
  <si>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</si>
  <si>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</si>
  <si>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</si>
  <si>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</si>
  <si>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</si>
  <si>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</si>
  <si>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</si>
  <si>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</si>
  <si>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</si>
  <si>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</si>
  <si>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</si>
  <si>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</si>
  <si>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</si>
  <si>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</si>
  <si>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</si>
  <si>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</si>
  <si>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</si>
  <si>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</si>
  <si>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</si>
  <si>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</si>
  <si>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</si>
  <si>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</si>
  <si>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</si>
  <si>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</si>
  <si>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</si>
  <si>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</si>
  <si>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</si>
  <si>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</si>
  <si>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</si>
  <si>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</si>
  <si>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</si>
  <si>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</si>
  <si>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</si>
  <si>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</si>
  <si>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</si>
  <si>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</si>
  <si>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</si>
  <si>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</si>
  <si>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</si>
  <si>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</si>
  <si>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</si>
  <si>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</si>
  <si>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</si>
  <si>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</si>
  <si>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</si>
  <si>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</si>
  <si>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</si>
  <si>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</si>
  <si>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</si>
  <si>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</si>
  <si>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</si>
  <si>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</si>
  <si>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</si>
  <si>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</si>
  <si>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</si>
  <si>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</si>
  <si>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</si>
  <si>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</si>
  <si>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</si>
  <si>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</si>
  <si>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</si>
  <si>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</si>
  <si>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</si>
  <si>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</si>
  <si>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</si>
  <si>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</si>
  <si>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</si>
  <si>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</si>
  <si>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</si>
  <si>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</si>
  <si>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</si>
  <si>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</si>
  <si>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</si>
  <si>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</si>
  <si>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</si>
  <si>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</si>
  <si>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</si>
  <si>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</si>
  <si>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</si>
  <si>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</si>
  <si>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</si>
  <si>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</si>
  <si>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</si>
  <si>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</si>
  <si>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</si>
  <si>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</si>
  <si>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</si>
  <si>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</si>
  <si>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</si>
  <si>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</si>
  <si>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</si>
  <si>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</si>
  <si>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</si>
  <si>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</si>
  <si>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</si>
  <si>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</si>
  <si>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</si>
  <si>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</si>
  <si>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</si>
  <si>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</si>
  <si>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</si>
  <si>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</si>
  <si>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</si>
  <si>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</si>
  <si>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</si>
  <si>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</si>
  <si>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</si>
  <si>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</si>
  <si>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</si>
  <si>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</si>
  <si>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</si>
  <si>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</si>
  <si>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</si>
  <si>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</si>
  <si>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</si>
  <si>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</si>
  <si>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</si>
  <si>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</si>
  <si>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</si>
  <si>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</si>
  <si>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</si>
  <si>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</si>
  <si>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</si>
  <si>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</si>
  <si>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</si>
  <si>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</si>
  <si>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</si>
  <si>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</si>
  <si>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</si>
  <si>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</si>
  <si>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</si>
  <si>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</si>
  <si>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</si>
  <si>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</si>
  <si>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</si>
  <si>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</si>
  <si>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</si>
  <si>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</si>
  <si>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</si>
  <si>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</si>
  <si>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</si>
  <si>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</si>
  <si>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</si>
  <si>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</si>
  <si>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</si>
  <si>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</si>
  <si>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</si>
  <si>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</si>
  <si>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</si>
  <si>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</si>
  <si>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</si>
  <si>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</si>
  <si>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</si>
  <si>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</si>
  <si>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</si>
  <si>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</si>
  <si>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</si>
  <si>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</si>
  <si>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</si>
  <si>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</si>
  <si>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</si>
  <si>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</si>
  <si>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</si>
  <si>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</si>
  <si>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</si>
  <si>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</si>
  <si>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</si>
  <si>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</si>
  <si>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</si>
  <si>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</si>
  <si>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</si>
  <si>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</si>
  <si>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</si>
  <si>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</si>
  <si>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</si>
  <si>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</si>
  <si>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</si>
  <si>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</si>
  <si>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</si>
  <si>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</si>
  <si>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</si>
  <si>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</si>
  <si>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</si>
  <si>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</si>
  <si>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</si>
  <si>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</si>
  <si>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</si>
  <si>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</si>
  <si>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</si>
  <si>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</si>
  <si>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</si>
  <si>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</si>
  <si>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</si>
  <si>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</si>
  <si>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</si>
  <si>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</si>
  <si>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</si>
  <si>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</si>
  <si>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</si>
  <si>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</si>
  <si>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</si>
  <si>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</si>
  <si>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</si>
  <si>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</si>
  <si>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</si>
  <si>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</si>
  <si>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</si>
  <si>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</si>
  <si>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</si>
  <si>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</si>
  <si>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</si>
  <si>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</si>
  <si>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</si>
  <si>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</si>
  <si>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</si>
  <si>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</si>
  <si>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</si>
  <si>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</si>
  <si>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</si>
  <si>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</si>
  <si>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</si>
  <si>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</si>
  <si>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</si>
  <si>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</si>
  <si>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</si>
  <si>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</si>
  <si>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</si>
  <si>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</si>
  <si>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</si>
  <si>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</si>
  <si>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</si>
  <si>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</si>
  <si>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</si>
  <si>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</si>
  <si>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</si>
  <si>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</si>
  <si>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</si>
  <si>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</si>
  <si>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</si>
  <si>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</si>
  <si>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</si>
  <si>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</si>
  <si>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</si>
  <si>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</si>
  <si>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</si>
  <si>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</si>
  <si>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</si>
  <si>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</si>
  <si>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</si>
  <si>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</si>
  <si>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</si>
  <si>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</si>
  <si>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</si>
  <si>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</si>
  <si>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</si>
  <si>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</si>
  <si>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</si>
  <si>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</si>
  <si>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</si>
  <si>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</si>
  <si>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</si>
  <si>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</si>
  <si>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</si>
  <si>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</si>
  <si>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</si>
  <si>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</si>
  <si>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</si>
  <si>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</si>
  <si>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</si>
  <si>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</si>
  <si>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</si>
  <si>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</si>
  <si>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</si>
  <si>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</si>
  <si>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</si>
  <si>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</si>
  <si>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</si>
  <si>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</si>
  <si>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</si>
  <si>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</si>
  <si>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</si>
  <si>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</si>
  <si>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</si>
  <si>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</si>
  <si>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</si>
  <si>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</si>
  <si>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</si>
  <si>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</si>
  <si>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</si>
  <si>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</si>
  <si>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</si>
  <si>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</si>
  <si>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</si>
  <si>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</si>
  <si>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</si>
  <si>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</si>
  <si>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</si>
  <si>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</si>
  <si>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</si>
  <si>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</si>
  <si>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</si>
  <si>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</si>
  <si>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</si>
  <si>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</si>
  <si>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</si>
  <si>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</si>
  <si>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</si>
  <si>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</si>
  <si>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</si>
  <si>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</si>
  <si>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</si>
  <si>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</si>
  <si>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</si>
  <si>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</si>
  <si>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</si>
  <si>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</si>
  <si>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</si>
  <si>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</si>
  <si>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</si>
  <si>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</si>
  <si>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</si>
  <si>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</si>
  <si>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</si>
  <si>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</si>
  <si>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</si>
  <si>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</si>
  <si>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</si>
  <si>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</si>
  <si>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</si>
  <si>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</si>
  <si>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</si>
  <si>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</si>
  <si>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</si>
  <si>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</si>
  <si>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</si>
  <si>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</si>
  <si>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</si>
  <si>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</si>
  <si>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</si>
  <si>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</si>
  <si>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</si>
  <si>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</si>
  <si>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</si>
  <si>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</si>
  <si>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</si>
  <si>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</si>
  <si>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</si>
  <si>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</si>
  <si>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</si>
  <si>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</si>
  <si>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</si>
  <si>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</si>
  <si>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</si>
  <si>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</si>
  <si>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</si>
  <si>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</si>
  <si>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</si>
  <si>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</si>
  <si>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</si>
  <si>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</si>
  <si>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</si>
  <si>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</si>
  <si>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</si>
  <si>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</si>
  <si>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</si>
  <si>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</si>
  <si>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</si>
  <si>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</si>
  <si>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</si>
  <si>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</si>
  <si>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</si>
  <si>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</si>
  <si>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</si>
  <si>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</si>
  <si>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</si>
  <si>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</si>
  <si>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</si>
  <si>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</si>
  <si>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</si>
  <si>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</si>
  <si>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</si>
  <si>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</si>
  <si>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</si>
  <si>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</si>
  <si>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</si>
  <si>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</si>
  <si>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</si>
  <si>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</si>
  <si>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</si>
  <si>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</si>
  <si>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</si>
  <si>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</si>
  <si>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</si>
  <si>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</si>
  <si>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</si>
  <si>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</si>
  <si>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</si>
  <si>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</si>
  <si>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</si>
  <si>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</si>
  <si>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</si>
  <si>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</si>
  <si>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</si>
  <si>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</si>
  <si>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</si>
  <si>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</si>
  <si>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</si>
  <si>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</si>
  <si>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</si>
  <si>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</si>
  <si>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</si>
  <si>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</si>
  <si>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</si>
  <si>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</si>
  <si>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</si>
  <si>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</si>
  <si>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</si>
  <si>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</si>
  <si>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</si>
  <si>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</si>
  <si>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</si>
  <si>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</si>
  <si>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</si>
  <si>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</si>
  <si>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</si>
  <si>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</si>
  <si>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</si>
  <si>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</si>
  <si>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</si>
  <si>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</si>
  <si>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</si>
  <si>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</si>
  <si>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</si>
  <si>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</si>
  <si>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</si>
  <si>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</si>
  <si>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</si>
  <si>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</si>
  <si>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</si>
  <si>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</si>
  <si>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</si>
  <si>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</si>
  <si>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</si>
  <si>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</si>
  <si>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</si>
  <si>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</si>
  <si>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</si>
  <si>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</si>
  <si>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</si>
  <si>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</si>
  <si>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</si>
  <si>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</si>
  <si>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</si>
  <si>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</si>
  <si>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</si>
  <si>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</si>
  <si>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</si>
  <si>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</si>
  <si>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</si>
  <si>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</si>
  <si>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</si>
  <si>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</si>
  <si>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</si>
  <si>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</si>
  <si>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</si>
  <si>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</si>
  <si>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</si>
  <si>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</si>
  <si>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</si>
  <si>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</si>
  <si>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</si>
  <si>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</si>
  <si>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</si>
  <si>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</si>
  <si>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</si>
  <si>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</si>
  <si>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</si>
  <si>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</si>
  <si>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</si>
  <si>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</si>
  <si>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</si>
  <si>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</si>
  <si>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</si>
  <si>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</si>
  <si>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</si>
  <si>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</si>
  <si>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</si>
  <si>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</si>
  <si>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</si>
  <si>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</si>
  <si>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</si>
  <si>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</si>
  <si>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</si>
  <si>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</si>
  <si>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</si>
  <si>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</si>
  <si>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</si>
  <si>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</si>
  <si>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</si>
  <si>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</si>
  <si>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</si>
  <si>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</si>
  <si>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</si>
  <si>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</si>
  <si>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</si>
  <si>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</si>
  <si>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</si>
  <si>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</si>
  <si>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</si>
  <si>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</si>
  <si>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</si>
  <si>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</si>
  <si>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</si>
  <si>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</si>
  <si>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</si>
  <si>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</si>
  <si>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</si>
  <si>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</si>
  <si>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</si>
  <si>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</si>
  <si>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</si>
  <si>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</si>
  <si>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</si>
  <si>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</si>
  <si>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</si>
  <si>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</si>
  <si>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</si>
  <si>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</si>
  <si>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</si>
  <si>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</si>
  <si>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</si>
  <si>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</si>
  <si>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</si>
  <si>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</si>
  <si>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</si>
  <si>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</si>
  <si>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</si>
  <si>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</si>
  <si>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</si>
  <si>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</si>
  <si>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</si>
  <si>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</si>
  <si>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</si>
  <si>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</si>
  <si>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</si>
  <si>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</si>
  <si>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</si>
  <si>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</si>
  <si>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</si>
  <si>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</si>
  <si>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</si>
  <si>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</si>
  <si>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</si>
  <si>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</si>
  <si>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</si>
  <si>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</si>
  <si>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</si>
  <si>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</si>
  <si>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</si>
  <si>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</si>
  <si>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</si>
  <si>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</si>
  <si>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</si>
  <si>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</si>
  <si>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</si>
  <si>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</si>
  <si>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</si>
  <si>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</si>
  <si>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</si>
  <si>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</si>
  <si>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</si>
  <si>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</si>
  <si>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</si>
  <si>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</si>
  <si>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</si>
  <si>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</si>
  <si>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</si>
  <si>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</si>
  <si>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</si>
  <si>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</si>
  <si>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</si>
  <si>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</si>
  <si>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</si>
  <si>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</si>
  <si>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</si>
  <si>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</si>
  <si>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</si>
  <si>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</si>
  <si>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</si>
  <si>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</si>
  <si>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</si>
  <si>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</si>
  <si>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</si>
  <si>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</si>
  <si>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</si>
  <si>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</si>
  <si>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</si>
  <si>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</si>
  <si>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</si>
  <si>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</si>
  <si>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</si>
  <si>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</si>
  <si>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</si>
  <si>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</si>
  <si>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</si>
  <si>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</si>
  <si>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</si>
  <si>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</si>
  <si>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</si>
  <si>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</si>
  <si>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</si>
  <si>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</si>
  <si>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</si>
  <si>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</si>
  <si>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</si>
  <si>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</si>
  <si>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</si>
  <si>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</si>
  <si>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</si>
  <si>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</si>
  <si>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</si>
  <si>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</si>
  <si>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</si>
  <si>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</si>
  <si>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</si>
  <si>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</si>
  <si>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</si>
  <si>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</si>
  <si>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</si>
  <si>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</si>
  <si>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</si>
  <si>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</si>
  <si>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</si>
  <si>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</si>
  <si>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</si>
  <si>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</si>
  <si>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</si>
  <si>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</si>
  <si>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</si>
  <si>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</si>
  <si>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</si>
  <si>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</si>
  <si>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</si>
  <si>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</si>
  <si>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</si>
  <si>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</si>
  <si>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</si>
  <si>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</si>
  <si>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</si>
  <si>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</si>
  <si>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</si>
  <si>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</si>
  <si>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</si>
  <si>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</si>
  <si>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</si>
  <si>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</si>
  <si>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</si>
  <si>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</si>
  <si>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</si>
  <si>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</si>
  <si>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</si>
  <si>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</si>
  <si>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</si>
  <si>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</si>
  <si>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</si>
  <si>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</si>
  <si>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</si>
  <si>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</si>
  <si>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</si>
  <si>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</si>
  <si>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</si>
  <si>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</si>
  <si>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</si>
  <si>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</si>
  <si>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</si>
  <si>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</si>
  <si>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</si>
  <si>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</si>
  <si>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</si>
  <si>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</si>
  <si>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</si>
  <si>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</si>
  <si>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</si>
  <si>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</si>
  <si>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</si>
  <si>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</si>
  <si>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</si>
  <si>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</si>
  <si>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</si>
  <si>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</si>
  <si>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</si>
  <si>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</si>
  <si>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</si>
  <si>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</si>
  <si>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</si>
  <si>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</si>
  <si>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</si>
  <si>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</si>
  <si>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</si>
  <si>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</si>
  <si>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</si>
  <si>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</si>
  <si>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</si>
  <si>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</si>
  <si>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</si>
  <si>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</si>
  <si>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</si>
  <si>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</si>
  <si>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</si>
  <si>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</si>
  <si>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</si>
  <si>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</si>
  <si>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</si>
  <si>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</si>
  <si>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</si>
  <si>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</si>
  <si>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</si>
  <si>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</si>
  <si>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</si>
  <si>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</si>
  <si>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</si>
  <si>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</si>
  <si>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</si>
  <si>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</si>
  <si>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</si>
  <si>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</si>
  <si>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</si>
  <si>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</si>
  <si>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</si>
  <si>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</si>
  <si>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</si>
  <si>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</si>
  <si>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</si>
  <si>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</si>
  <si>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</si>
  <si>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</si>
  <si>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</si>
  <si>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</si>
  <si>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</si>
  <si>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</si>
  <si>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</si>
  <si>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</si>
  <si>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</si>
  <si>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</si>
  <si>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</si>
  <si>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</si>
  <si>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</si>
  <si>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</si>
  <si>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</si>
  <si>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</si>
  <si>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</si>
  <si>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</si>
  <si>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</si>
  <si>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</si>
  <si>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</si>
  <si>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</si>
  <si>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</si>
  <si>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</si>
  <si>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</si>
  <si>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</si>
  <si>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</si>
  <si>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</si>
  <si>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</si>
  <si>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</si>
  <si>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</si>
  <si>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</si>
  <si>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</si>
  <si>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</si>
  <si>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</si>
  <si>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</si>
  <si>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</si>
  <si>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</si>
  <si>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</si>
  <si>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</si>
  <si>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</si>
  <si>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</si>
  <si>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</si>
  <si>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</si>
  <si>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</si>
  <si>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</si>
  <si>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</si>
  <si>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</si>
  <si>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</si>
  <si>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</si>
  <si>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</si>
  <si>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</si>
  <si>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</si>
  <si>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</si>
  <si>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</si>
  <si>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</si>
  <si>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</si>
  <si>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</si>
  <si>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</si>
  <si>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</si>
  <si>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</si>
  <si>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</si>
  <si>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</si>
  <si>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</si>
  <si>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</si>
  <si>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</si>
  <si>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</si>
  <si>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</si>
  <si>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</si>
  <si>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</si>
  <si>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</si>
  <si>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</si>
  <si>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</si>
  <si>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</si>
  <si>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</si>
  <si>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</si>
  <si>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</si>
  <si>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</si>
  <si>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</si>
  <si>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</si>
  <si>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</si>
  <si>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</si>
  <si>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</si>
  <si>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</si>
  <si>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</si>
  <si>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</si>
  <si>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</si>
  <si>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</si>
  <si>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</si>
  <si>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</si>
  <si>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</si>
  <si>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</si>
  <si>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</si>
  <si>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</si>
  <si>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</si>
  <si>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</si>
  <si>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</si>
  <si>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</si>
  <si>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</si>
  <si>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</si>
  <si>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</si>
  <si>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</si>
  <si>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</si>
  <si>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</si>
  <si>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</si>
  <si>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</si>
  <si>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</si>
  <si>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</si>
  <si>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</si>
  <si>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</si>
  <si>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</si>
  <si>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</si>
  <si>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</si>
  <si>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</si>
  <si>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</si>
  <si>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</si>
  <si>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</si>
  <si>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</si>
  <si>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</si>
  <si>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</si>
  <si>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</si>
  <si>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</si>
  <si>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</si>
  <si>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</si>
  <si>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</si>
  <si>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</si>
  <si>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</si>
  <si>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</si>
  <si>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</si>
  <si>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</si>
  <si>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</si>
  <si>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</si>
  <si>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</si>
  <si>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</si>
  <si>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</si>
  <si>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</si>
  <si>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</si>
  <si>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</si>
  <si>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</si>
  <si>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PCM-20251202-00001246</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</si>
  <si>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</si>
  <si>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</si>
  <si>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</si>
  <si>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</si>
  <si>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</si>
  <si>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</si>
  <si>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</si>
  <si>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</si>
  <si>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</si>
  <si>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PCM-20251202-00001258</t>
  </si>
  <si>
    <t xml:space="preserve">EM team need 30 min </t>
  </si>
  <si>
    <t>PCM-20251202-00001097</t>
  </si>
  <si>
    <t>team need 150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</si>
</sst>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9" dataDxfId="28" headerRowBorderDxfId="26" tableBorderDxfId="27">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330.76235694444767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9.0319907409138978E-2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45993.710782638889</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45993.710782638889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45993.710782638889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45993.710782638889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45993.710782638889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45993.710782638889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45993.710782638889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45993.710782638889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45993.710782638889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45993.710782638889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45993.710782638889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45993.710782638889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45993.710782638889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45993.710782638889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45993.710782638889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45993.710782638889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45993.710782638889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45993.710782638889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45993.710782638889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45993.710782638889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45993.710782638889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45993.710782638889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45993.710782638889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45993.710782638889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45993.710782638889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45993.710782638889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45993.710782638889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45993.710782638889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45993.710782638889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45993.710782638889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45993.710782638889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45993.710782638889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45993.710782638889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45993.710782638889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45993.710782638889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45993.710782638889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45993.710782638889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45993.710782638889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45993.710782638889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45993.710782638889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45993.710782638889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45993.710782638889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45993.710782638889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45993.710782638889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45993.710782638889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45993.710782638889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45993.710782638889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45993.710782638889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45993.710782638889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45993.710782638889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45993.710782638889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45993.710782638889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45993.710782638889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45993.710782638889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45993.710782638889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45993.710782638889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45993.710782638889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45993.710782638889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45993.710782638889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45993.710782638889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45993.710782638889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45993.710782638889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45993.710782638889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45993.710782638889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45993.710782638889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45993.710782638889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45993.710782638889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45993.710782638889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45993.710782638889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45993.710782638889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45993.710782638889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45993.710782638889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45993.710782638889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45993.710782638889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45993.710782638889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45993.710782638889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45993.710782638889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45993.710782638889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45993.710782870374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45993.710782870374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45993.710782870374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45993.710782870374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45993.710782870374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45993.710782870374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45993.710782870374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45993.710782870374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45993.710782870374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45993.710782870374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45993.710782870374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45993.710782870374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45993.710782870374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45993.710782870374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45993.710782870374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45993.710782870374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45993.710782870374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45993.710782870374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45993.710782870374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45993.710782870374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45993.710782870374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45993.710782870374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45993.710782870374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45993.710782870374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45993.710782870374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45993.710782870374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45993.710782870374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45993.710782870374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45993.710782870374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45993.710782870374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45993.710782870374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45993.710782870374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45993.710782870374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45993.710782870374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45993.710782870374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45993.710782870374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45993.710782870374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45993.710782870374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45993.710782870374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45993.710782870374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45993.710782870374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45993.710782870374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45993.710782870374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45993.710782870374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45993.710782870374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45993.710782870374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45993.710782870374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45993.710782870374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45993.710782870374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45993.710782870374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45993.710782870374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45993.710782870374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45993.710782870374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45993.710782870374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45993.710782870374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45993.710782870374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45993.710782870374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45993.710782870374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45993.710782870374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45993.710782870374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45993.710782870374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45993.710782870374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45993.710782870374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45993.710782870374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45993.710782870374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45993.710782870374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45993.710782870374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45993.710782870374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45993.710782870374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45993.710782870374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45993.710782870374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45993.710782870374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45993.710782870374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45993.710782870374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45993.710782870374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45993.710782870374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45993.710782870374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45993.710782870374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45993.710782870374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45993.710782870374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45993.710782870374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45993.710782870374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45993.710782870374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45993.710782870374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45993.710782870374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45993.710782870374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45993.710782870374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45993.710782870374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45993.710782870374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45993.710782870374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45993.710782870374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45993.710782870374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45993.710782870374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45993.710782870374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45993.710782870374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45993.710782870374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45993.710782870374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45993.710782870374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45993.710782870374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45993.710782870374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45993.710782870374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45993.710782870374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45993.710782870374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45993.710782870374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45993.710782870374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45993.710782870374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45993.710782870374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45993.710782870374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45993.710782870374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45993.710782870374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45993.710782870374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45993.710782870374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45993.710782870374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45993.710782870374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45993.710782870374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45993.710782870374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45993.710782870374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45993.710782870374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45993.710782870374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45993.710782870374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45993.710782870374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45993.710782870374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45993.710782870374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45993.710782870374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45993.710782870374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45993.710782870374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45993.710782870374</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45993.710782870374</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45993.710782870374</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45993.710782870374</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45993.710782870374</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206EB701-8855-4AC2-9E77-870A273857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168.71094490741234</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9.3233638888923451</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45993.710782870374</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45993.710782870374</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45993.710782870374</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45993.710782870374</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45993.710782870374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45993.710782870374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45993.710782870374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45993.710782870374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45993.710782870374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45993.710782870374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45993.710782870374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45993.710782870374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45993.710782870374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45993.710782870374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45993.710782870374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45993.710782870374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45993.710782870374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45993.710782870374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45993.710782870374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45993.710782870374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45993.710782870374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45993.710782870374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45993.710782870374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45993.710782870374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45993.710782870374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45993.710782870374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45993.710782870374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45993.710782870374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45993.710782870374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45993.710782870374</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45993.710782870374</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45993.710782870374</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45993.710782870374</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45993.710782870374</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45993.710782870374</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45993.710782870374</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45993.710782870374</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45993.710782870374</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45993.710782870374</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45993.710782870374</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45993.710782870374</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45993.710782870374</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45993.710782870374</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45993.710782870374</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45993.710782870374</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45993.710782870374</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45993.710782870374</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45993.710782870374</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45993.710782870374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45993.710782870374</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45993.710782870374</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45993.710782870374</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45993.710782870374</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45993.710782870374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45993.710782870374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45993.710782870374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45993.710782870374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45993.710782870374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45993.710782870374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45993.710782870374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45993.710782870374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45993.710782870374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45993.710782870374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45993.710782870374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45993.710782870374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45993.710782870374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45993.710782870374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45993.710782870374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45993.710782870374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45993.710782870374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45993.710782870374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45993.710782870374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45993.710782870374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45993.710782870374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45993.710782870374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45993.710782870374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45993.710782870374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45993.710782870374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45993.710782870374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45993.710782870374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45993.710782870374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45993.710782870374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45993.710782870374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45993.710782870374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45993.710782870374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45993.710782870374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45993.710782870374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45993.710782870374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45993.710782870374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45993.710782870374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45993.710782870374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45993.710782870374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45993.710782870374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45993.710782870374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45993.710782870374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45993.710782870374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45993.710782870374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45993.710782870374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45993.710782870374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45993.710782870374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45993.710782870374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45993.710782870374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45993.710782870374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45993.710782870374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45993.710782870374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45993.710782870374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45993.710782870374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45993.710782870374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45993.710782870374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45993.710782870374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45993.710782870374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45993.710782870374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45993.710782870374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45993.710782870374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45993.710782870374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45993.710782870374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45993.710782870374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45993.710782870374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45993.710782870374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45993.710782870374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45993.710782870374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45993.710782870374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45993.710782870374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45993.710782870374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45993.710782870374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45993.710782870374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45993.710782870374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45993.710782870374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45993.710782870374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45993.710782870374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45993.710782870374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45993.710782870374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45993.710782870374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45993.710782870374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45993.710782870374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45993.710782870374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45993.710782870374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45993.710782870374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45993.710782870374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45993.710782870374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45993.710782870374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45993.710782870374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45993.710782870374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45993.710782870374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45993.710782870374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45993.710782870374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45993.710782870374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45993.710782870374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45993.710782870374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45993.710782870374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45993.710782870374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45993.710782870374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45993.710782870374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45993.710782870374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45993.710782870374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45993.710782870374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45993.710782870374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45993.710782870374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45993.710782870374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45993.710782870374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45993.710782870374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45993.710782870374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45993.710782870374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45993.710782870374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45993.710782870374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45993.710782870374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45993.710782870374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45993.710782870374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45993.710782870374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45993.710782870374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45993.710782870374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45993.710782870374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45993.710782870374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45993.710782870374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45993.710782870374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45993.710782870374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45993.710782870374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45993.710782870374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45993.710782870374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45993.710782870374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45993.710782870374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45993.710782870374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45993.710782870374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45993.710782870374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45993.710782870374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45993.710782870374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45993.710782870374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45993.710782870374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45993.710782870374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45993.710782870374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45993.710782870374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45993.710782870374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45993.710782870374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45993.710782870374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45993.710782870374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45993.710782870374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45993.710782870374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45993.710782870374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45993.710782870374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45993.710782870374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45993.710782870374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45993.710782870374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45993.710782870374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45993.710782870374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45993.710782870374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45993.710782870374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45993.710782870374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45993.710782870374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45993.710782870374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45993.710782870374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45993.710782870374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45993.710782870374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45993.710782870374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45993.710782870374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45993.710782870374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45993.710782870374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45993.710782870374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45993.710782870374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45993.710782870374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45993.710782870374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45993.710782870374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45993.710782870374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45993.710782870374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45993.710782870374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45993.710782870374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45993.710782870374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45993.710782870374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45993.710782870374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45993.710782870374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45993.710782870374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45993.710782870374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45993.710782870374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45993.710782870374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45993.710782870374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45993.710782870374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45993.710782870374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45993.710782870374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45993.710782870374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45993.710782870374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45993.710782870374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45993.710782870374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45993.710782870374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45993.710782870374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45993.710782870374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45993.710782870374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45993.710782870374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45993.710782870374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45993.710782870374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45993.710782870374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45993.710782870374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45993.710782870374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45993.710782870374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45993.710782870374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45993.710782870374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45993.710782870374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45993.710782870374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45993.710782870374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45993.710782870374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45993.710782870374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45993.710782870374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45993.710782870374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45993.710782870374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45993.710782870374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45993.710782870374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45993.710782870374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45993.710782870374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45993.710782870374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45993.710782870374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45993.710782870374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45993.710782870374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45993.710782870374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45993.710782870374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45993.710782870374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45993.710782870374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45993.710782870374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45993.710782870374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45993.710782870374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45993.710782870374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45993.710782870374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45993.710782870374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45993.710782870374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45993.710782870374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45993.710782870374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45993.710782870374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45993.710782870374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45993.710782870374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45993.710782870374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45993.710782870374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45993.710782870374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45993.710782870374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45993.710782870374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45993.710782870374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45993.710782870374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45993.710782870374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45993.710782870374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45993.710782870374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45993.710782870374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45993.710782870374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45993.710782870374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45993.710782870374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45993.710782870374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45993.710782870374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45993.710782870374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45993.710782870374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45993.710782870374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45993.710782870374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45993.710782870374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45993.710782870374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45993.710782870374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45993.710782870374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45993.710782870374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45993.710782870374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45993.710782870374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45993.710782870374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45993.710782870374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45993.710782870374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45993.710782870374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45993.710782870374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45993.710782870374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45993.710782870374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45993.710782870374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45993.710782870374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45993.710782870374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45993.710782870374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45993.710782870374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45993.710782870374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45993.710782870374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45993.710782870374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45993.710782870374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45993.710782870374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45993.710782870374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45993.710782870374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45993.710782870374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45993.710782870374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45993.710782870374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45993.710782870374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45993.710782870374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45993.710782870374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45993.710782870374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45993.710782870374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45993.710782870374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45993.710782870374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45993.710782870374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45993.710782870374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45993.710782870374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45993.710782870374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45993.710782870374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45993.710782870374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45993.710782870374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45993.710782870374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45993.710782870374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45993.710782870374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45993.710782870374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45993.710782870374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45993.710782870374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45993.710782870374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45993.710782870374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45993.710782870374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45993.710782870374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45993.710782870374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45993.710782870374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45993.710782870374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45993.710782870374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45993.710782870374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45993.710782870374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45993.710782870374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45993.710782870374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45993.710782870374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45993.710782870374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45993.710782870374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45993.710782870374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45993.710782870374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45993.710782870374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45993.710782870374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45993.710782870374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45993.710782870374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45993.710782870374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45993.710782870374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45993.710782870374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45993.710782870374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45993.710782870374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45993.710782870374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45993.710782870374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45993.710782870374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45993.710782870374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45993.710782870374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45993.710782870374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45993.710782870374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45993.710782870374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45993.710782870374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45993.710782870374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45993.710782870374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45993.710782870374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45993.710782870374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45993.710782870374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45993.710782870374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45993.710782870374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45993.710782870374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45993.710782870374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45993.710782870374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45993.710782870374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45993.710782870374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45993.710782870374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45993.710782870374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45993.710782870374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45993.710782870374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45993.710782870374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45993.710782870374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45993.710782870374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45993.710782870374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45993.710782870374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45993.710782870374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45993.710782870374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45993.710782870374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45993.710782870374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45993.710782870374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45993.710782870374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45993.710782870374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45993.710782870374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45993.710782870374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45993.710782870374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45993.710782870374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45993.710782870374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45993.710782870374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45993.710782870374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45993.710782870374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45993.710782870374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45993.710782870374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45993.710782870374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45993.710782870374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45993.710782870374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45993.710782870374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45993.710782870374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45993.710782870374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45993.710782870374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45993.710782870374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45993.710782870374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45993.710782870374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45993.710782870374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45993.710782870374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45993.710782870374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45993.710782870374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45993.710782870374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45993.710782870374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45993.710782870374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45993.710782870374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45993.710782870374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45993.710782870374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45993.710782870374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45993.710782870374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45993.710782870374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45993.710782870374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45993.710782870374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45993.710782870374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45993.710782870374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45993.710782870374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45993.710782870374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45993.710782870374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45993.710782870374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45993.710782870374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45993.710782870374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45993.710782870374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45993.710782870374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45993.710782870374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45993.710782870374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45993.710782870374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45993.710782870374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45993.710782870374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45993.710782870374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45993.710782870374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45993.710782870374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45993.710782870374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45993.710782870374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45993.710782870374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45993.710782870374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45993.710782870374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45993.710782870374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45993.710782870374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45993.710782870374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45993.710782870374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45993.710782870374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45993.710782870374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45993.710782870374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45993.710782870374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45993.710782870374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45993.710782870374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45993.710782870374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45993.710782870374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45993.710782870374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45993.710782870374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45993.710782870374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45993.710782870374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45993.710782870374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45993.710782870374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45993.710782870374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45993.710782870374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45993.710782870374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45993.710782870374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45993.710782870374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45993.710782870374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45993.710782870374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45993.710782870374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45993.710782870374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45993.710782870374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45993.710782870374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45993.710782870374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45993.710782870374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45993.710782870374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45993.710782870374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45993.710782870374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45993.710782870374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45993.710782870374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45993.710782870374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45993.710782870374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45993.710782870374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45993.710782870374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45993.710782870374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45993.710782870374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45993.710782870374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45993.710782870374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45993.710782870374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45993.710782870374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45993.710782870374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45993.710782870374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45993.710782870374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45993.710782870374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45993.710782870374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45993.710782870374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45993.710782870374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45993.710782870374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45993.710782870374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45993.710782870374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45993.710782870374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45993.710782870374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45993.710782870374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45993.710782870374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45993.710782870374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45993.710782870374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45993.710782870374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45993.710782870374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45993.710782870374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45993.710782870374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45993.710782870374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45993.710782870374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45993.710782870374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45993.710782870374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45993.710782870374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45993.710782870374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45993.710782870374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45993.710782870374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45993.710782870374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45993.710782870374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45993.710782870374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45993.710782870374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45993.710782870374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45993.710782870374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45993.710782870374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45993.710782870374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45993.710782870374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45993.710782870374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45993.710782870374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45993.710782870374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45993.710782870374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45993.710782870374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45993.710782870374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45993.710782870374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45993.710782870374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45993.710782870374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45993.710782870374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45993.710782870374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45993.710782870374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45993.710782870374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45993.710782870374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45993.710782870374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45993.710782870374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45993.710782870374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45993.710782870374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45993.710782870374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45993.710782870374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45993.710782870374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45993.710782870374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45993.710782870374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45993.710782870374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45993.710782870374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45993.710782870374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45993.710782870374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45993.710782870374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45993.710782870374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45993.710782870374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45993.710782870374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45993.710782870374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45993.710782870374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45993.710782870374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45993.710782870374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45993.710782870374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45993.710782870374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45993.710782870374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45993.710782870374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45993.710782870374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45993.710782870374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45993.710782870374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45993.710782870374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45993.710782870374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45993.710782870374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45993.710782870374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45993.710782870374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45993.710782870374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45993.710782870374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45993.710782870374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45993.710782870374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45993.710782870374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45993.710782870374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45993.710782870374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45993.710782870374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45993.710782870374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45993.710782870374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45993.710782870374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45993.710782870374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45993.710782870374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45993.710782870374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45993.710782870374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45993.710782870374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45993.710782870374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45993.710782870374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45993.710782870374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45993.710782870374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45993.710782870374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45993.710782870374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45993.710782870374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45993.710782870374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45993.710782870374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45993.710782870374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45993.710782870374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45993.710782870374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45993.710782870374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45993.710782870374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45993.710782870374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45993.710782870374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45993.710782870374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45993.710782870374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45993.710782870374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45993.710782870374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45993.710782870374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45993.710782870374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45993.710782870374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45993.710782870374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45993.710782870374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45993.710782870374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45993.710782870374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45993.710782870374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45993.710782870374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45993.710782870374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45993.710782870374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45993.710782870374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45993.710782870374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45993.710782870374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45993.710782870374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45993.710782870374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45993.710782870374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45993.710782870374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45993.710782870374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45993.710782870374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45993.710782870374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45993.710782870374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45993.710782870374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45993.710782870374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45993.710782870374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45993.710782870374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45993.710782870374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45993.710782870374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45993.710782870374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45993.710782870374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45993.710782870374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45993.710782870374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45993.710782870374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45993.710782870374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45993.710782870374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45993.710782870374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45993.710782870374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45993.710782870374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45993.710782870374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45993.710782870374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45993.710782870374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45993.710782870374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45993.710782870374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45993.710782870374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45993.710782870374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45993.710782870374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45993.710782870374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45993.710782870374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45993.710782870374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45993.710782870374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45993.710782870374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45993.710782870374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45993.710782870374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45993.710782870374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45993.710782870374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45993.710782870374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45993.710782870374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45993.710782870374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45993.710782870374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45993.710782870374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45993.710782870374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45993.710782870374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45993.710782870374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45993.710782870374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45993.710782870374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45993.710782870374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45993.710782870374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45993.710782870374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45993.710782870374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45993.710782870374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45993.710782870374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45993.710782870374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45993.710782870374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45993.710782870374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45993.710782870374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45993.710782870374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45993.710782870374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45993.710782870374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45993.710782870374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45993.710782870374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45993.710782870374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45993.710782870374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45993.710782870374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45993.710782870374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45993.710782870374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45993.710782870374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45993.710782870374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45993.710782870374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45993.710782870374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45993.710782870374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45993.710782870374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45993.710782870374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45993.710782870374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45993.710782870374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45993.710782870374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45993.710782870374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45993.710782870374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45993.710782870374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45993.710782870374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45993.710782870374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45993.710782870374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45993.710782870374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45993.710782870374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45993.710782870374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45993.710782870374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45993.710782870374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45993.710782870374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45993.710782870374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45993.710782870374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45993.710782870374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45993.710782870374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45993.710782870374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45993.710782870374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45993.710782870374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45993.710782870374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45993.710782870374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45993.710782870374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45993.710782870374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45993.710782870374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45993.710782870374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45993.710782870374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45993.710782870374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45993.710782870374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45993.710782870374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45993.710782870374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45993.710782870374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45993.710782870374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45993.710782870374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45993.710782870374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45993.710782870374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45993.710782870374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45993.710782870374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45993.710782870374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45993.710782870374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45993.710782870374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45993.710782870374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45993.710782870374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45993.710782870374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45993.710782870374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45993.710782870374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45993.710782870374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45993.710782870374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45993.710782870374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45993.710782870374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45993.710782870374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45993.710782870374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45993.710782870374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45993.710782870374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45993.710782870374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45993.710782870374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45993.710782870374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45993.710782870374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45993.710782870374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45993.710782870374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45993.710782870374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45993.710782870374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45993.710782870374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45993.710782870374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45993.710782870374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45993.710782870374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45993.710782870374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45993.710782870374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45993.710782870374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45993.710782870374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45993.710782870374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45993.710782870374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45993.710782870374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45993.710782870374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45993.710782870374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45993.710782870374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45993.710782870374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45993.710782870374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45993.710782870374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45993.710782870374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45993.710782870374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45993.710782870374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45993.710782870374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45993.710782870374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45993.710782870374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45993.710782870374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45993.710782870374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45993.710782870374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45993.710782870374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45993.710782870374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45993.710782870374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45993.710782870374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45993.710782870374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45993.710782870374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45993.710782870374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45993.710782870374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45993.710782870374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45993.710782870374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45993.710782870374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45993.710782870374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45993.710782870374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45993.710782870374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45993.710782870374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45993.710782870374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45993.710782870374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45993.710782870374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45993.710782870374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45993.710782870374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45993.710782870374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45993.710782870374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45993.710782870374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45993.710782870374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45993.710782870374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45993.710782870374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45993.710782870374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45993.710782870374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45993.710782870374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45993.710782870374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45993.710782870374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45993.710782870374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45993.710782870374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45993.710782870374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45993.710782870374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45993.710782870374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45993.710782870374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45993.710782870374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45993.710782870374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45993.710782870374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45993.710782870374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45993.710782870374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45993.710782870374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45993.710782870374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45993.710782870374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45993.710782870374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45993.710782870374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45993.710782870374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45993.710782870374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45993.710782870374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45993.710782870374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45993.710782870374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45993.710782870374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45993.710782870374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45993.710782870374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45993.710782870374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45993.710782870374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45993.710782870374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45993.710782870374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45993.710782870374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45993.710782870374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45993.710782870374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45993.710782870374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45993.710782870374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45993.710782870374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45993.710782870374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45993.710782870374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45993.710782870374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45993.710782870374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45993.710782870374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45993.710782870374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45993.710782870374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45993.710782870374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45993.710782870374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45993.710782870374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45993.710782870374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45993.710782870374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45993.710782870374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45993.710782870374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45993.710782870374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45993.710782870374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45993.710782870374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45993.710782870374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45993.710782870374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45993.710782870374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45993.710782870374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45993.710782870374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45993.710782870374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45993.710782870374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45993.710782870374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45993.710782870374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45993.710782870374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45993.710782870374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45993.710782870374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45993.710782870374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45993.710782870374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45993.710782870374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45993.710782870374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45993.710782870374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45993.710782870374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45993.710782870374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45993.710782870374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45993.710782870374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45993.710782870374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45993.710782870374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45993.710782870374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45993.710782870374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45993.710782870374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45993.710782870374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45993.710782870374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45993.710782870374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45993.710782870374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45993.710782870374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45993.710782870374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45993.710782870374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45993.710782870374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45993.710782870374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45993.710782870374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45993.710782870374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45993.710782870374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45993.710782870374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45993.710782870374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45993.710782870374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45993.710782870374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45993.710782870374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45993.710782870374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45993.710782870374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45993.710782870374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45993.710782870374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45993.710782870374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45993.710782870374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45993.710782870374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45993.710782870374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45993.710782870374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45993.710782870374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45993.710782870374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45993.710782870374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45993.710782870374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45993.710782870374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45993.710782870374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45993.710782870374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45993.710782870374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45993.710782870374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45993.710782870374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45993.710782870374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45993.710782870374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45993.710782870374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45993.710782870374</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45993.710782870374</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45993.710782870374</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45993.710782870374</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45993.710782870374</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45993.710782870374</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45993.710782870374</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45993.710782870374</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45993.710782870374</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290.23006527777761</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1</v>
      </c>
      <c r="D3" s="88" t="s">
        <v>29462</v>
      </c>
      <c r="E3" s="91" t="s">
        <v>39187</v>
      </c>
      <c r="F3" s="92">
        <v>45993.693842592591</v>
      </c>
      <c r="G3" s="93">
        <f t="shared" ref="G3:G59" ca="1" si="0">IFERROR(NOW()-F3,"")</f>
        <v>1.6940277782850899E-2</v>
      </c>
      <c r="H3" s="92">
        <v>45993.687592592592</v>
      </c>
      <c r="I3" s="110" t="str">
        <f>IFERROR(VLOOKUP(D3,DB!A:F,6,0),"")</f>
        <v>SCECO</v>
      </c>
      <c r="J3" s="110" t="str">
        <f>IFERROR(VLOOKUP(D3,DB!A:G,7,0),"")</f>
        <v>Good</v>
      </c>
      <c r="K3" s="94" t="s">
        <v>39197</v>
      </c>
      <c r="L3" s="88" t="str">
        <f>IFERROR(VLOOKUP(D3,DB!A:I,9,0),"")</f>
        <v>Latis</v>
      </c>
    </row>
    <row r="4" spans="1:16" ht="15" customHeight="1">
      <c r="A4" s="110"/>
      <c r="B4" s="110" t="str">
        <f>IFERROR(VLOOKUP(D4,DB!A:K,11,0),"")</f>
        <v/>
      </c>
      <c r="C4" s="90"/>
      <c r="D4" s="88"/>
      <c r="E4" s="91"/>
      <c r="F4" s="92"/>
      <c r="G4" s="93">
        <f t="shared" ca="1" si="0"/>
        <v>45993.710782870374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45993.710782870374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45993.710782870374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45993.710782870374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45993.710782870374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45993.710782870374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45993.710782870374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45993.710782870374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45993.710782870374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45993.710782870374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45993.710782870374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45993.710782870374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45993.710782870374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45993.710782870374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45993.710782870374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45993.710782870374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45993.710782870374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45993.710782870374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45993.710782870374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45993.710782870374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45993.710782870374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45993.710782870374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45993.710782870374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45993.710782870374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45993.710782870374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45993.710782870374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45993.710782870374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45993.710782870374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45993.710782870374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45993.710782870374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45993.710782870374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45993.710782870374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45993.710782870374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45993.710782870374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45993.710782870374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45993.710782870374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45993.710782870374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45993.710782870374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45993.710782870374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45993.710782870374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45993.710782870374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45993.710782870374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45993.710782870374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45993.710782870374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45993.710782870374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45993.710782870374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45993.710782870374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45993.710782870374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45993.710782870374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45993.710782870374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45993.710782870374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45993.710782870374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45993.710782870374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45993.710782870374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45993.710782870374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45993.710782870374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45993.710782870374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45993.710782870374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45993.710782870374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45993.710782870374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45993.710782870374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45993.710782870374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45993.710782870374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45993.710782870374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45993.710782870374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45993.710782870374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45993.710782870374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45993.710782870374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45993.710782870374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45993.710782870374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45993.710782870374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45993.710782870374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45993.710782870374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45993.710782870374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45993.710782870374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45993.710782870374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45993.710782870374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45993.710782870374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45993.710782870374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45993.710782870374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45993.710782870374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45993.710782870374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45993.710782870374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45993.710782870374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45993.710782870374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45993.710782870374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45993.710782870374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45993.710782870374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45993.710782870374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45993.710782870374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45993.710782870374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45993.710782870374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45993.710782870374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45993.710782870374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45993.710782870374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45993.710782870374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45993.710782870374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45993.710782870374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45993.710782870374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45993.710782870374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45993.710782870374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45993.710782870374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45993.710782870374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45993.710782870374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45993.710782870374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45993.710782870374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45993.710782870374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45993.710782870374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45993.710782870374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45993.710782870374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45993.710782870374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45993.710782870374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45993.710782870374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45993.710782870374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45993.710782870374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45993.710782870374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45993.710782870374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45993.710782870374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45993.710782870374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45993.710782870374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45993.710782870374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45993.710782870374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45993.710782870374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45993.710782870374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45993.710782870374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45993.710782870374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45993.710782870374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45993.710782870374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45993.710782870374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45993.710782870374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45993.710782870374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45993.710782870374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45993.710782870374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45993.710782870374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45993.710782870374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45993.710782870374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45993.710782870374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45993.710782870374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45993.710782870374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45993.710782870374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45993.710782870374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45993.710782870374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45993.710782870374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45993.710782870374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45993.710782870374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45993.710782870374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45993.710782870374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45993.710782870374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45993.710782870374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45993.710782870374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45993.710782870374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45993.710782870374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45993.710782870374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45993.710782870374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45993.710782870374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45993.710782870374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45993.710782870374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45993.710782870374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45993.710782870374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45993.710782870374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45993.710782870374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45993.710782870374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45993.710782870374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45993.710782870374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45993.710782870374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45993.710782870374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45993.710782870374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45993.710782870374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45993.710782870374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45993.710782870374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45993.710782870374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45993.710782870374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45993.710782870374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45993.710782870374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45993.710782870374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45993.710782870374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45993.710782870374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45993.710782870374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45993.710782870374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45993.710782870374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45993.710782870374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45993.710782870374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45993.710782870374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45993.710782870374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45993.710782870374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45993.710782870374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45993.710782870374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45993.710782870374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45993.710782870374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45993.710782870374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45993.710782870374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45993.710782870374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45993.710782870374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45993.710782870374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45993.710782870374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45993.710782870374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45993.710782870374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45993.710782870374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45993.710782870374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45993.710782870374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45993.710782870374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45993.710782870374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45993.710782870374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45993.710782870374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45993.710782870374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45993.710782870374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45993.710782870374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45993.710782870374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45993.710782870374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45993.710782870374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45993.710782870374</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45993.710782870374</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45993.710782870374</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45993.710782870374</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45993.710782870374</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45993.710782870374</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45993.710782870374</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45993.710782870374</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45993.710782870374</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45993.710782870374</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45993.710782870374</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45993.710782870374</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45993.710782870374</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45993.710782870374</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45993.710782870374</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45993.710782870374</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45993.710782870374</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45993.710782870374</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45993.710782870374</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45993.710782870374</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4"/>
  <sheetViews>
    <sheetView tabSelected="1" workbookViewId="0">
      <selection activeCell="K12" sqref="K12"/>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101.87872268518549</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67.521905555557169</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45.0496717592614</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12.337484259260236</v>
      </c>
      <c r="H5" s="136">
        <v>45981.360798611109</v>
      </c>
      <c r="I5" s="106" t="str">
        <f>IFERROR(VLOOKUP(D5,DB!A:F,6,0),"")</f>
        <v>SCECO</v>
      </c>
      <c r="J5" s="106" t="str">
        <f>IFERROR(VLOOKUP(D5,DB!A:G,7,0),"")</f>
        <v>Dead</v>
      </c>
      <c r="K5" s="106" t="s">
        <v>39205</v>
      </c>
      <c r="L5" s="106" t="str">
        <f>IFERROR(VLOOKUP(D5,DB!A:I,9,0),"")</f>
        <v>Latis</v>
      </c>
    </row>
    <row r="6" spans="1:13">
      <c r="A6" s="37" t="s">
        <v>39206</v>
      </c>
      <c r="B6" s="37" t="str">
        <f>IFERROR(VLOOKUP(D6,DB!A:K,11,0),"")</f>
        <v>R5</v>
      </c>
      <c r="C6" s="37">
        <v>1</v>
      </c>
      <c r="D6" s="37" t="s">
        <v>33538</v>
      </c>
      <c r="E6" s="37" t="s">
        <v>39106</v>
      </c>
      <c r="F6" s="38">
        <v>45993.697442129633</v>
      </c>
      <c r="G6" s="135">
        <f ca="1">IFERROR(NOW()-F6,"")</f>
        <v>1.3340509256522637E-2</v>
      </c>
      <c r="H6" s="38">
        <v>45993.691562499997</v>
      </c>
      <c r="I6" s="37" t="str">
        <f>IFERROR(VLOOKUP(D6,DB!A:F,6,0),"")</f>
        <v>SCECO</v>
      </c>
      <c r="J6" s="37" t="str">
        <f>IFERROR(VLOOKUP(D6,DB!A:G,7,0),"")</f>
        <v>Vandalized</v>
      </c>
      <c r="K6" s="37" t="s">
        <v>39207</v>
      </c>
      <c r="L6" s="37" t="str">
        <f>IFERROR(VLOOKUP(D6,DB!A:I,9,0),"")</f>
        <v>Latis</v>
      </c>
    </row>
    <row r="7" spans="1:13">
      <c r="A7" s="37"/>
      <c r="B7" s="37" t="str">
        <f>IFERROR(VLOOKUP(D7,DB!A:K,11,0),"")</f>
        <v/>
      </c>
      <c r="C7" s="37"/>
      <c r="D7" s="37"/>
      <c r="E7" s="37"/>
      <c r="F7" s="38"/>
      <c r="G7" s="135">
        <f ca="1">IFERROR(NOW()-F7,"")</f>
        <v>45993.710782638889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45993.710782638889</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45993.710782638889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45993.710782638889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45993.710782638889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45993.710782638889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45993.710782638889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45993.710782638889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45993.710782638889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45993.710782638889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45993.710782638889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45993.710782638889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45993.710782638889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45993.710782638889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45993.710782638889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45993.710782638889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45993.710782638889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45993.710782638889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45993.710782870374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45993.710782870374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45993.710782870374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45993.710782870374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45993.710782870374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45993.710782870374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45993.710782870374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45993.710782870374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45993.710782870374</v>
      </c>
      <c r="H33" s="38"/>
      <c r="I33" s="37" t="str">
        <f>IFERROR(VLOOKUP(D33,DB!A:F,6,0),"")</f>
        <v/>
      </c>
      <c r="J33" s="37" t="str">
        <f>IFERROR(VLOOKUP(D33,DB!A:G,7,0),"")</f>
        <v/>
      </c>
      <c r="K33" s="37"/>
      <c r="L33" s="37" t="str">
        <f>IFERROR(VLOOKUP(D33,DB!A:I,9,0),"")</f>
        <v/>
      </c>
    </row>
    <row r="34" spans="1:12">
      <c r="A34" s="150"/>
      <c r="B34" s="150" t="str">
        <f>IFERROR(VLOOKUP(D34,DB!A:K,11,0),"")</f>
        <v/>
      </c>
      <c r="C34" s="150"/>
      <c r="D34" s="150"/>
      <c r="E34" s="150"/>
      <c r="F34" s="151"/>
      <c r="G34" s="152">
        <f ca="1">IFERROR(NOW()-F34,"")</f>
        <v>45993.710782870374</v>
      </c>
      <c r="H34" s="151"/>
      <c r="I34" s="150" t="str">
        <f>IFERROR(VLOOKUP(D34,DB!A:F,6,0),"")</f>
        <v/>
      </c>
      <c r="J34" s="150" t="str">
        <f>IFERROR(VLOOKUP(D34,DB!A:G,7,0),"")</f>
        <v/>
      </c>
      <c r="K34" s="150"/>
      <c r="L34" s="150" t="str">
        <f>IFERROR(VLOOKUP(D34,DB!A:I,9,0),"")</f>
        <v/>
      </c>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39208</v>
      </c>
      <c r="B2" s="119" t="str">
        <f>IFERROR(VLOOKUP(D2,DB!A:K,11,0),"")</f>
        <v>R6</v>
      </c>
      <c r="C2" s="120">
        <v>1</v>
      </c>
      <c r="D2" s="119" t="s">
        <v>31005</v>
      </c>
      <c r="E2" s="142" t="s">
        <v>39106</v>
      </c>
      <c r="F2" s="121">
        <v>45993.631064814814</v>
      </c>
      <c r="G2" s="72">
        <f ca="1">IFERROR(NOW()-F2,"-")</f>
        <v>7.9718055560078938E-2</v>
      </c>
      <c r="H2" s="121">
        <v>45993.631064814814</v>
      </c>
      <c r="I2" s="119" t="str">
        <f>IFERROR(VLOOKUP(D2,DB!A:F,6,0),"")</f>
        <v>SCECO+STB</v>
      </c>
      <c r="J2" s="119" t="str">
        <f>IFERROR(VLOOKUP(D2,DB!A:G,7,0),"")</f>
        <v>Good</v>
      </c>
      <c r="K2" s="122" t="s">
        <v>39209</v>
      </c>
      <c r="L2" s="137" t="str">
        <f>IFERROR(VLOOKUP(D2,DB!A:I,9,0),"")</f>
        <v>Latis</v>
      </c>
    </row>
    <row r="3" spans="1:16382" ht="31.5" customHeight="1">
      <c r="A3" s="118"/>
      <c r="B3" s="119" t="str">
        <f>IFERROR(VLOOKUP(D3,DB!A:K,11,0),"")</f>
        <v/>
      </c>
      <c r="C3" s="120"/>
      <c r="D3" s="119"/>
      <c r="E3" s="142"/>
      <c r="F3" s="121"/>
      <c r="G3" s="72">
        <f ca="1">IFERROR(NOW()-F3,"-")</f>
        <v>45993.710782870374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45993.710782870374</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45993.710782870374</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45993.710782870374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45993.710782870374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45993.710782870374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45993.710782870374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45993.710782870374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45993.710782870374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45993.710782870374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45993.710782870374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45993.710782870374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45993.710782870374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45993.710782870374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45993.710782870374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45993.710782870374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45993.710782870374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45993.710782870374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45993.710782870374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45993.710782870374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45993.710782870374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45993.710782870374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45993.710782870374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45993.710782870374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45993.710782870374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45993.710782870374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45993.710782870374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45993.710782870374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45993.710782870374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45993.710782870374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45993.710782870374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45993.710782870374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45993.710782870374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45993.710782870374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45993.710782870374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45993.710782870374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45993.710782870374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45993.710782870374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45993.710782870374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45993.710782870374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45993.710782870374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45993.710782870374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45993.710782870374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45993.710782870374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45993.710782870374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45993.710782870374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45993.710782870374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45993.710782870374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45993.710782870374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45993.710782870374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45993.710782870374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45993.710782870374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45993.710782870374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45993.710782870374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45993.710782870374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45993.710782870374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45993.710782870374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45993.710782870374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45993.710782870374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45993.710782870374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45993.710782870374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45993.710782870374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45993.710782870374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45993.710782870374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45993.710782870374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45993.710782870374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45993.710782870374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45993.710782870374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45993.710782870374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45993.710782870374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45993.710782870374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45993.710782870374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45993.710782870374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45993.710782870374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45993.710782870374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45993.710782870374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45993.710782870374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45993.710782870374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45993.710782870374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45993.710782870374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45993.710782870374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45993.710782870374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45993.710782870374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45993.710782870374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45993.710782870374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45993.710782870374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45993.710782870374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45993.710782870374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45993.710782870374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45993.710782870374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45993.710782870374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45993.710782870374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45993.710782870374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45993.710782870374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45993.710782870374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45993.710782870374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45993.710782870374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45993.710782870374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45993.710782870374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45993.710782870374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45993.710782870374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45993.710782870374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45993.710782870374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45993.710782870374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45993.710782870374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45993.710782870374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45993.710782870374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45993.710782870374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45993.710782870374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45993.710782870374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45993.710782870374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45993.710782870374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45993.710782870374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45993.710782870374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45993.710782870374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45993.710782870374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45993.710782870374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45993.710782870374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45993.710782870374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45993.710782870374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45993.710782870374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45993.710782870374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45993.710782870374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45993.710782870374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45993.710782870374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45993.710782870374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45993.710782870374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45993.710782870374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45993.710782870374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45993.710782870374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45993.710782870374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45993.710782870374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45993.710782870374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45993.710782870374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45993.710782870374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45993.710782870374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45993.710782870374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45993.710782870374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45993.710782870374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45993.710782870374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45993.710782870374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45993.710782870374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45993.710782870374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45993.710782870374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45993.710782870374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45993.710782870374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45993.710782870374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45993.710782870374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45993.710782870374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45993.710782870374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45993.710782870374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45993.710782870374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45993.710782870374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45993.710782870374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45993.710782870374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45993.710782870374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45993.710782870374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45993.710782870374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45993.710782870374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45993.710782870374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45993.710782870374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45993.710782870374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45993.710782870374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45993.710782870374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45993.710782870374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45993.710782870374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45993.710782870374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45993.710782870374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45993.710782870374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45993.710782870374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45993.710782870374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45993.710782870374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45993.710782870374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45993.710782870374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45993.710782870374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45993.710782870374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45993.710782870374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45993.710782870374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45993.710782870374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45993.710782870374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45993.710782870374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45993.710782870374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45993.710782870374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45993.710782870374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45993.710782870374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45993.710782870374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45993.710782870374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45993.710782870374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45993.710782870374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45993.710782870374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45993.710782870374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45993.710782870374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45993.710782870374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45993.710782870374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45993.710782870374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45993.710782870374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45993.710782870374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45993.710782870374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45993.710782870374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45993.710782870374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45993.710782870374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45993.710782870374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45993.710782870374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45993.710782870374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45993.710782870374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45993.710782870374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45993.710782870374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45993.710782870374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45993.710782870374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45993.710782870374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45993.710782870374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45993.710782870374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45993.710782870374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45993.710782870374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45993.710782870374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45993.710782870374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45993.710782870374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45993.710782870374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45993.710782870374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45993.710782870374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45993.710782870374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45993.710782870374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45993.710782870374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45993.710782870374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45993.710782870374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45993.710782870374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45993.710782870374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45993.710782870374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45993.710782870374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45993.710782870374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45993.710782870374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45993.710782870374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45993.710782870374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45993.710782870374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45993.710782870374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45993.710782870374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45993.710782870374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45993.710782870374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45993.710782870374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45993.710782870374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45993.710782870374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45993.710782870374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45993.710782870374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45993.710782870374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45993.710782870374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45993.710782870374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45993.710782870374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45993.710782870374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45993.710782870374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45993.710782870374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45993.710782870374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45993.710782870374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45993.710782870374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45993.710782870374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45993.710782870374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45993.710782870374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45993.710782870374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45993.710782870374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45993.710782870374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45993.710782870374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45993.710782870374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45993.710782870374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45993.710782870374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45993.710782870374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45993.710782870374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45993.710782870374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45993.710782870374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45993.710782870374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45993.710782870374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45993.710782870374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45993.710782870374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45993.710782870374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45993.710782870374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45993.710782870374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45993.710782870374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45993.710782870374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45993.710782870374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45993.710782870374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45993.710782870374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45993.710782870374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45993.710782870374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45993.710782870374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45993.710782870374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45993.710782870374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45993.710782870374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45993.710782870374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45993.710782870374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45993.710782870374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45993.710782870374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45993.710782870374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45993.710782870374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45993.710782870374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45993.710782870374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45993.710782870374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45993.710782870374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45993.710782870374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45993.710782870374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45993.710782870374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45993.710782870374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45993.710782870374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45993.710782870374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45993.710782870374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45993.710782870374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45993.710782870374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45993.710782870374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45993.710782870374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45993.710782870374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45993.710782870374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45993.710782870374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45993.710782870374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45993.710782870374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45993.710782870374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45993.710782870374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45993.710782870374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45993.710782870374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45993.710782870374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45993.710782870374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45993.710782870374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45993.710782870374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45993.710782870374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45993.710782870374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45993.710782870374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45993.710782870374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45993.710782870374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45993.710782870374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45993.710782870374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45993.710782870374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45993.710782870374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45993.710782870374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45993.710782870374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45993.710782870374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45993.710782870374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45993.710782870374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45993.710782870374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45993.710782870374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45993.710782870374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45993.710782870374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45993.710782870374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45993.710782870374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45993.710782870374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45993.710782870374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45993.710782870374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45993.710782870374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45993.710782870374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45993.710782870374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45993.710782870374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45993.710782870374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45993.710782870374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45993.710782870374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45993.710782870374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45993.710782870374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45993.710782870374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45993.710782870374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45993.710782870374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45993.710782870374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45993.710782870374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45993.710782870374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45993.710782870374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45993.710782870374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45993.710782870374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45993.710782870374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45993.710782870374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45993.710782870374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45993.710782870374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45993.710782870374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45993.710782870374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45993.710782870374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45993.710782870374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45993.710782870374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45993.710782870374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45993.710782870374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45993.710782870374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45993.710782870374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45993.710782870374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45993.710782870374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45993.710782870374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45993.710782870374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45993.710782870374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45993.710782870374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45993.710782870374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45993.710782870374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45993.710782870374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45993.710782870374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45993.710782870374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45993.710782870374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45993.710782870374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45993.710782870374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45993.710782870374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45993.710782870374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45993.710782870374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45993.710782870374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45993.710782870374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45993.710782870374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45993.710782870374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45993.710782870374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45993.710782870374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45993.710782870374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45993.710782870374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45993.710782870374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45993.710782870374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45993.710782870374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45993.710782870374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45993.710782870374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45993.710782870374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45993.710782870374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45993.710782870374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45993.710782870374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45993.710782870374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45993.710782870374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45993.710782870374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45993.710782870374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45993.710782870374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45993.710782870374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45993.710782870374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45993.710782870374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45993.710782870374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45993.710782870374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45993.710782870374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45993.710782870374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45993.710782870374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45993.710782870374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45993.710782870374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45993.710782870374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45993.710782870374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45993.710782870374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45993.710782870374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45993.710782870374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45993.710782870374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45993.710782870374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45993.710782870374</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45993.710782870374</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45993.710782870374</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45993.710782870374</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45993.710782870374</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45993.710782870374</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45993.710782870374</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45993.710782870374</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45993.710782870374</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45993.710782870374</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45993.710782870374</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45993.710782870374</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45993.710782870374</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45993.710782870374</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45993.710782870374</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45993.710782870374</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45993.710782870374</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45993.710782870374</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45993.710782870374</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45993.710782870374</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45993.710782870374</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45993.710782870374</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45993.710782870374</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45993.710782870374</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45993.710782870374</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45993.710782870374</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45993.710782870374</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45993.710782870374</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2025-12-02T14:04:50Z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