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689" documentId="13_ncr:1_{F6CB121F-512D-4AA6-A0C1-0FB36C537598}" xr6:coauthVersionLast="47" xr6:coauthVersionMax="47" xr10:uidLastSave="{920EE171-2E31-4297-A547-2119BC5107CE}"/>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<sst xmlns="http://schemas.openxmlformats.org/spreadsheetml/2006/main" count="180303" uniqueCount="39122">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</sst>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8" totalsRowShown="0" headerRowDxfId="157" dataDxfId="156" headerRowBorderDxfId="154" tableBorderDxfId="155" totalsRowBorderDxfId="153">
  <autoFilter ref="A1:CJ1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6" totalsRowShown="0" headerRowDxfId="48" dataDxfId="47" headerRowBorderDxfId="45" tableBorderDxfId="46" totalsRowBorderDxfId="44">
  <autoFilter ref="A1:L1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300.38064548611146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45963.329071064814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45963.329071064814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45963.329071064814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45963.329071064814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45963.329071064814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45963.329071064814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45963.329071064814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45963.329071064814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45963.329071064814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45963.329071064814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45963.329071064814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45963.329071064814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45963.329071064814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45963.329071064814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45963.329071064814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45963.329071064814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45963.329071064814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45963.329071064814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45963.329071064814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45963.329071064814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45963.329071064814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45963.329071064814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45963.329071064814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45963.329071064814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45963.329071064814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45963.329071064814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45963.329071064814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45963.329071064814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45963.329071064814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45963.329071064814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45963.329071064814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45963.329071064814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45963.329071064814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45963.329071064814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45963.329071064814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45963.329071064814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45963.329071064814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45963.329071064814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45963.329071064814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45963.329071064814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45963.329071064814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45963.329071064814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45963.329071064814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45963.329071064814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45963.329071064814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45963.329071064814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45963.329071064814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45963.329071064814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45963.329071064814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45963.329071064814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45963.329071064814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45963.329071064814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45963.329071064814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45963.329071064814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45963.329071064814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45963.329071064814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45963.329071064814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45963.329071064814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45963.329071064814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45963.329071064814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45963.329071064814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45963.329071064814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45963.329071064814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45963.329071064814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45963.329071064814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45963.329071064814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45963.329071064814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45963.329071064814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45963.329071064814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45963.329071064814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45963.329071064814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45963.329071064814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45963.329071064814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45963.329071064814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45963.329071064814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45963.329071064814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45963.329071064814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45963.329071064814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45963.329071064814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45963.329071064814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45963.329071064814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45963.329071064814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45963.329071064814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45963.329071064814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45963.329071064814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45963.329071064814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45963.329071064814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45963.329071064814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45963.329071064814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45963.329071064814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45963.329071064814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45963.329071064814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45963.329071064814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45963.329071064814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45963.329071064814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45963.329071064814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45963.329071064814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45963.329071064814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45963.329071064814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45963.329071064814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45963.329071064814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45963.329071064814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45963.329071064814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45963.329071064814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45963.329071064814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45963.329071064814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45963.329071064814</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45963.329071064814</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45963.329071064814</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45963.329071064814</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45963.329071064814</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45963.329071064814</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45963.329071064814</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5B82D037-C32E-48B8-9330-135D18BC3CB9}"/>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8"/>
  <sheetViews>
    <sheetView workbookViewId="0">
      <selection activeCell="D6" sqre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138.32923344907613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4.5869877314835321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0.55518217592907604</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45963.329071064814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45963.329071064814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45963.329071064814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45963.329071064814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45963.329071064814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45963.329071064814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45963.329071064814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45963.329071064814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45963.329071064814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45963.329071064814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45963.329071064814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45963.329071064814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45963.329071064814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45963.329071064814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45963.329071064814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45963.329071064814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45963.329071064814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45963.329071064814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45963.329071064814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45963.329071064814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45963.329071064814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45963.329071064814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45963.329071064814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45963.329071064814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45963.329071064814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45963.329071064814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45963.329071064814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45963.329071064814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45963.329071064814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45963.329071064814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45963.329071064814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45963.329071064814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45963.329071064814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45963.329071064814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45963.329071064814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45963.329071064814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45963.329071064814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45963.329071064814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45963.329071064814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45963.329071064814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45963.329071064814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45963.329071064814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45963.329071064814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45963.329071064814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45963.329071064814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45963.329071064814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45963.329071064814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45963.329071064814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45963.329071064814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45963.329071064814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45963.329071064814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45963.329071064814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45963.329071064814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45963.329071064814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45963.329071064814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45963.329071064814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45963.329071064814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45963.329071064814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45963.329071064814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45963.329071064814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45963.329071064814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45963.329071064814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45963.329071064814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45963.329071064814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45963.329071064814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45963.329071064814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45963.329071064814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45963.329071064814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45963.329071064814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45963.329071064814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45963.329071064814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45963.329071064814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45963.329071064814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45963.329071064814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45963.329071064814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45963.329071064814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45963.329071064814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45963.329071064814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45963.329071064814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45963.329071064814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45963.329071064814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45963.329071064814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45963.329071064814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45963.329071064814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45963.329071064814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45963.329071064814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45963.329071064814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45963.329071064814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45963.329071064814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45963.329071064814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45963.329071064814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45963.329071064814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45963.329071064814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45963.329071064814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45963.329071064814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45963.329071064814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45963.329071064814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45963.329071064814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45963.329071064814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45963.329071064814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45963.329071064814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45963.329071064814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45963.329071064814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45963.329071064814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45963.329071064814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45963.329071064814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45963.329071064814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45963.329071064814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45963.329071064814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45963.329071064814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45963.329071064814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45963.329071064814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45963.329071064814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45963.329071064814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45963.329071064814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45963.329071064814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45963.329071064814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45963.329071064814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45963.329071064814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45963.329071064814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45963.329071064814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45963.329071064814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45963.329071064814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45963.329071064814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45963.329071064814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45963.329071064814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45963.329071064814</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45963.329071064814</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45963.329071064814</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45963.329071064814</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45963.329071064814</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45963.329071064814</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45963.329071064814</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45963.329071064814</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45963.329071064814</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45963.329071064814</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45963.329071064814</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45963.329071064814</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45963.329071064814</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45963.329071064814</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45963.329071064814</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45963.329071064814</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60"/>
      <c r="B148" s="161" t="str">
        <f>IFERROR(VLOOKUP(D148,DB!A:K,11,0),"")</f>
        <v/>
      </c>
      <c r="C148" s="161"/>
      <c r="D148" s="161"/>
      <c r="E148" s="162"/>
      <c r="F148" s="163"/>
      <c r="G148" s="164">
        <f ca="1">IFERROR(NOW()-F148,"-")</f>
        <v>45963.329071064814</v>
      </c>
      <c r="H148" s="163"/>
      <c r="I148" s="161" t="str">
        <f>IFERROR(VLOOKUP(D148,DB!A:F,6,0),"")</f>
        <v/>
      </c>
      <c r="J148" s="161" t="str">
        <f>IFERROR(VLOOKUP(D148,DB!A:G,7,0),"")</f>
        <v/>
      </c>
      <c r="K148" s="165"/>
      <c r="L148" s="161" t="str">
        <f>IFERROR(VLOOKUP(D148,DB!A:I,9,0),"")</f>
        <v/>
      </c>
      <c r="M148" s="161"/>
      <c r="N148" s="161"/>
      <c r="O148" s="161"/>
      <c r="P148" s="161"/>
      <c r="Q148" s="161"/>
      <c r="R148" s="161"/>
      <c r="S148" s="161"/>
      <c r="T148" s="161"/>
      <c r="U148" s="161"/>
      <c r="V148" s="161"/>
      <c r="W148" s="161"/>
      <c r="X148" s="161"/>
      <c r="Y148" s="161"/>
      <c r="Z148" s="161"/>
      <c r="AA148" s="161"/>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61"/>
      <c r="AX148" s="161"/>
      <c r="AY148" s="161"/>
      <c r="AZ148" s="161"/>
      <c r="BA148" s="161"/>
      <c r="BB148" s="161"/>
      <c r="BC148" s="161"/>
      <c r="BD148" s="161"/>
      <c r="BE148" s="161"/>
      <c r="BF148" s="161"/>
      <c r="BG148" s="161"/>
      <c r="BH148" s="161"/>
      <c r="BI148" s="161"/>
      <c r="BJ148" s="161"/>
      <c r="BK148" s="161"/>
      <c r="BL148" s="161"/>
      <c r="BM148" s="161"/>
      <c r="BN148" s="161"/>
      <c r="BO148" s="161"/>
      <c r="BP148" s="161"/>
      <c r="BQ148" s="161"/>
      <c r="BR148" s="161"/>
      <c r="BS148" s="161"/>
      <c r="BT148" s="161"/>
      <c r="BU148" s="161"/>
      <c r="BV148" s="161"/>
      <c r="BW148" s="161"/>
      <c r="BX148" s="161"/>
      <c r="BY148" s="161"/>
      <c r="BZ148" s="161"/>
      <c r="CA148" s="161"/>
      <c r="CB148" s="161"/>
      <c r="CC148" s="161"/>
      <c r="CD148" s="161"/>
      <c r="CE148" s="161"/>
      <c r="CF148" s="161"/>
      <c r="CG148" s="161"/>
      <c r="CH148" s="161"/>
      <c r="CI148" s="161"/>
      <c r="CJ148" s="166"/>
    </row>
  </sheetData>
  <dataValidations count="2">
    <dataValidation allowBlank="1" showInputMessage="1" showErrorMessage="1" sqref="E1" xr:uid="{4D935161-CDD3-4592-B877-3FB59C99E142}"/>
    <dataValidation type="list" allowBlank="1" showInputMessage="1" showErrorMessage="1" sqref="E3:E1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I17" sqref="I1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45963.329071064814</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45963.329071412038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45963.329071412038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45963.329071412038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45963.329071412038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45963.329071412038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45963.329071412038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45963.329071412038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45963.329071412038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45963.329071412038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45963.329071412038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45963.329071412038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45963.329071412038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45963.329071412038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45963.329071412038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45963.329071412038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45963.329071412038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45963.329071412038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45963.329071412038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45963.329071412038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45963.329071412038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45963.329071412038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45963.329071412038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45963.329071412038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45963.329071412038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45963.329071412038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45963.329071412038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45963.329071412038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45963.329071412038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45963.329071412038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45963.329071412038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45963.329071412038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45963.329071412038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45963.329071412038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45963.329071412038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45963.329071412038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45963.329071412038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45963.329071412038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45963.329071412038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45963.329071412038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45963.329071412038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45963.329071412038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45963.329071412038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45963.329071412038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45963.329071412038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45963.329071412038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45963.329071412038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45963.329071412038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45963.329071412038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45963.329071412038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45963.329071412038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45963.329071412038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45963.329071412038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45963.329071412038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45963.329071412038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45963.329071412038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45963.329071412038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45963.329071412038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45963.329071412038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45963.329071412038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45963.329071412038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45963.329071412038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45963.329071412038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45963.329071412038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45963.329071412038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45963.329071412038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45963.329071412038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45963.329071412038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45963.329071412038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45963.329071412038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45963.329071412038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45963.329071412038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45963.329071412038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45963.329071412038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45963.329071412038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45963.329071412038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45963.329071412038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45963.329071412038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45963.329071412038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45963.329071412038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45963.329071412038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45963.329071412038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45963.329071412038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45963.329071412038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45963.329071412038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45963.329071412038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45963.329071412038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45963.329071412038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45963.329071412038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45963.329071412038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45963.329071412038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45963.329071412038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45963.329071412038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45963.329071412038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45963.329071412038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45963.329071412038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45963.329071412038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45963.329071412038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45963.329071412038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45963.329071412038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45963.329071412038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45963.329071412038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45963.329071412038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45963.329071412038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45963.329071412038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45963.329071412038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45963.329071412038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45963.329071412038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45963.329071412038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45963.329071412038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45963.329071412038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45963.329071412038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45963.329071412038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45963.329071412038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45963.329071412038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45963.329071412038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45963.329071412038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45963.329071412038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45963.329071412038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45963.329071412038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45963.329071412038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45963.329071412038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45963.329071412038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45963.329071412038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45963.329071412038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45963.329071412038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45963.329071412038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45963.329071412038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45963.329071412038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45963.329071412038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45963.329071412038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45963.329071412038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45963.329071412038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45963.329071412038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45963.329071412038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45963.329071412038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45963.329071412038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45963.329071412038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45963.329071412038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45963.329071412038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45963.329071412038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45963.329071412038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45963.329071412038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45963.329071412038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45963.329071412038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45963.329071412038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45963.329071412038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45963.329071412038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45963.329071412038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45963.329071412038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45963.329071412038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45963.329071412038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45963.329071412038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45963.329071412038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45963.329071412038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45963.329071412038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45963.329071412038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45963.329071412038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45963.329071412038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45963.329071412038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45963.329071412038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45963.329071412038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45963.329071412038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45963.329071412038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45963.329071412038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45963.329071412038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45963.329071412038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45963.329071412038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45963.329071412038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45963.329071412038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45963.329071412038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45963.329071412038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45963.329071412038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45963.329071412038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45963.329071412038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45963.329071412038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45963.329071412038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45963.329071412038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45963.329071412038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45963.329071412038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45963.329071412038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45963.329071412038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45963.329071412038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45963.329071412038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45963.329071412038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45963.329071412038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45963.329071412038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45963.329071412038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45963.329071412038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45963.329071412038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45963.329071412038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45963.329071412038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45963.329071412038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45963.329071412038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45963.329071412038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45963.329071412038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45963.329071412038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45963.329071412038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45963.329071412038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45963.329071412038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45963.329071412038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45963.329071412038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45963.329071412038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45963.329071412038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45963.329071412038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45963.329071412038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45963.329071412038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45963.329071412038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45963.329071412038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45963.329071412038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45963.329071412038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45963.329071412038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45963.329071412038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45963.329071412038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45963.329071412038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45963.329071412038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45963.329071412038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45963.329071412038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45963.329071412038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45963.329071412038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45963.329071412038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45963.329071412038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45963.329071412038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45963.329071412038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45963.329071412038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45963.329071412038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45963.329071412038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45963.329071412038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45963.329071412038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45963.329071412038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45963.329071412038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45963.329071412038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45963.329071412038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45963.329071412038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45963.329071412038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45963.329071412038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45963.329071412038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45963.329071412038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45963.329071412038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45963.329071412038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45963.329071412038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45963.329071412038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45963.329071412038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45963.329071412038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45963.329071412038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45963.329071412038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45963.329071412038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45963.329071412038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45963.329071412038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45963.329071412038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45963.329071412038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45963.329071412038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45963.329071412038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45963.329071412038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45963.329071412038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45963.329071412038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45963.329071412038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45963.329071412038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45963.329071412038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45963.329071412038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45963.329071412038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45963.329071412038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45963.329071412038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45963.329071412038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45963.329071412038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45963.329071412038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45963.329071412038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45963.329071412038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45963.329071412038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45963.329071412038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45963.329071412038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45963.329071412038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45963.329071412038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45963.329071412038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45963.329071412038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45963.329071412038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45963.329071412038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45963.329071412038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45963.329071412038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45963.329071412038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45963.329071412038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45963.329071412038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45963.329071412038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45963.329071412038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45963.329071412038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45963.329071412038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45963.329071412038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45963.329071412038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45963.329071412038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45963.329071412038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45963.329071412038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45963.329071412038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45963.329071412038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45963.329071412038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45963.329071412038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45963.329071412038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45963.329071412038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45963.329071412038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45963.329071412038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45963.329071412038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45963.329071412038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45963.329071412038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45963.329071412038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45963.329071412038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45963.329071412038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45963.329071412038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45963.329071412038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45963.329071412038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45963.329071412038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45963.329071412038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45963.329071412038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45963.329071412038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45963.329071412038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45963.329071412038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45963.329071412038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45963.329071412038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45963.329071412038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45963.329071412038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45963.329071412038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45963.329071412038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45963.329071412038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45963.329071412038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45963.329071412038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45963.329071412038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45963.329071412038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45963.329071412038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45963.329071412038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45963.329071412038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45963.329071412038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45963.329071412038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45963.329071412038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45963.329071412038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45963.329071412038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45963.329071412038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45963.329071412038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45963.329071412038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45963.329071412038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45963.329071412038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45963.329071412038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45963.329071412038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45963.329071412038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45963.329071412038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45963.329071412038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45963.329071412038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45963.329071412038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45963.329071412038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45963.329071412038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45963.329071412038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45963.329071412038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45963.329071412038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45963.329071412038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45963.329071412038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45963.329071412038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45963.329071412038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45963.329071412038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45963.329071412038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45963.329071412038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45963.329071412038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45963.329071412038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45963.329071412038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45963.329071412038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45963.329071412038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45963.329071412038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45963.329071412038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45963.329071412038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45963.329071412038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45963.329071412038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45963.329071412038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45963.329071412038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45963.329071412038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45963.329071412038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45963.329071412038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45963.329071412038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45963.329071412038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45963.329071412038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45963.329071412038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45963.329071412038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45963.329071412038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45963.329071412038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45963.329071412038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45963.329071412038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45963.329071412038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45963.329071412038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45963.329071412038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45963.329071412038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45963.329071412038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45963.329071412038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45963.329071412038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45963.329071412038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45963.329071412038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45963.329071412038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45963.329071412038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45963.329071412038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45963.329071412038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45963.329071412038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45963.329071412038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45963.329071412038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45963.329071412038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45963.329071412038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45963.329071412038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45963.329071412038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45963.329071412038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45963.329071412038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45963.329071412038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45963.329071412038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45963.329071412038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45963.329071412038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45963.329071412038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45963.329071412038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45963.329071412038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45963.329071412038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45963.329071412038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45963.329071412038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45963.329071412038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45963.329071412038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45963.329071412038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45963.329071412038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45963.329071412038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45963.329071412038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45963.329071412038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45963.329071412038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45963.329071412038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45963.329071412038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45963.329071412038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45963.329071412038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45963.329071412038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45963.329071412038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45963.329071412038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45963.329071412038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45963.329071412038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45963.329071412038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45963.329071412038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45963.329071412038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45963.329071412038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45963.329071412038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45963.329071412038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45963.329071412038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45963.329071412038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45963.329071412038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45963.329071412038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45963.329071412038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45963.329071412038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45963.329071412038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45963.329071412038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45963.329071412038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45963.329071412038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45963.329071412038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45963.329071412038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45963.329071412038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45963.329071412038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45963.329071412038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45963.329071412038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45963.329071412038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45963.329071412038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45963.329071412038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45963.329071412038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45963.329071412038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45963.329071412038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45963.329071412038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45963.329071412038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45963.329071412038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45963.329071412038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45963.329071412038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45963.329071412038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45963.329071412038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45963.329071412038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45963.329071412038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45963.329071412038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45963.329071412038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45963.329071412038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45963.329071412038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45963.329071412038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45963.329071412038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45963.329071412038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45963.329071412038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45963.329071412038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45963.329071412038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45963.329071412038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45963.329071412038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45963.329071412038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45963.329071412038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45963.329071412038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45963.329071412038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45963.329071412038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45963.329071412038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45963.329071412038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45963.329071412038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45963.329071412038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45963.329071412038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45963.329071412038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45963.329071412038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45963.329071412038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45963.329071412038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45963.329071412038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45963.329071412038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45963.329071412038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45963.329071412038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45963.329071412038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45963.329071412038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45963.329071412038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45963.329071412038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45963.329071412038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45963.329071412038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45963.329071412038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45963.329071412038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45963.329071412038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45963.329071412038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45963.329071412038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45963.329071412038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45963.329071412038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45963.329071412038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45963.329071412038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45963.329071412038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45963.329071412038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45963.329071412038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45963.329071412038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45963.329071412038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45963.329071412038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45963.329071412038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45963.329071412038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45963.329071412038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45963.329071412038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45963.329071412038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45963.329071412038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45963.329071412038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45963.329071412038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45963.329071412038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45963.329071412038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45963.329071412038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45963.329071412038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45963.329071412038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45963.329071412038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45963.329071412038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45963.329071412038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45963.329071412038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45963.329071412038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45963.329071412038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45963.329071412038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45963.329071412038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45963.329071412038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45963.329071412038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45963.329071412038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45963.329071412038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45963.329071412038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45963.329071412038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45963.329071412038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45963.329071412038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45963.329071412038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45963.329071412038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45963.329071412038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45963.329071412038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45963.329071412038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45963.329071412038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45963.329071412038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45963.329071412038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45963.329071412038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45963.329071412038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45963.329071412038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45963.329071412038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45963.329071412038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45963.329071412038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45963.329071412038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45963.329071412038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45963.329071412038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45963.329071412038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45963.329071412038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45963.329071412038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45963.329071412038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45963.329071412038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45963.329071412038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45963.329071412038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45963.329071412038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45963.329071412038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45963.329071412038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45963.329071412038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45963.329071412038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45963.329071412038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45963.329071412038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45963.329071412038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45963.329071412038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45963.329071412038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45963.329071412038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45963.329071412038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45963.329071412038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45963.329071412038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45963.329071412038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45963.329071412038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45963.329071412038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45963.329071412038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45963.329071412038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45963.329071412038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45963.329071412038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45963.329071412038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45963.329071412038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45963.329071412038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45963.329071412038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45963.329071412038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45963.329071412038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45963.329071412038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45963.329071412038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45963.329071412038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45963.329071412038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45963.329071412038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45963.329071412038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45963.329071412038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45963.329071412038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45963.329071412038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45963.329071412038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45963.329071412038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45963.329071412038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45963.329071412038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45963.329071412038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45963.329071412038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45963.329071412038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45963.329071412038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45963.329071412038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45963.329071412038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45963.329071412038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45963.329071412038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45963.329071412038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45963.329071412038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45963.329071412038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45963.329071412038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45963.329071412038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45963.329071412038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45963.329071412038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45963.329071412038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45963.329071412038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45963.329071412038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45963.329071412038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45963.329071412038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45963.329071412038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45963.329071412038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45963.329071412038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45963.329071412038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45963.329071412038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45963.329071412038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45963.329071412038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45963.329071412038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45963.329071412038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45963.329071412038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45963.329071412038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45963.329071412038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45963.329071412038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45963.329071412038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45963.329071412038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45963.329071412038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45963.329071412038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45963.329071412038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45963.329071412038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45963.329071412038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45963.329071412038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45963.329071412038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45963.329071412038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45963.329071412038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45963.329071412038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45963.329071412038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45963.329071412038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45963.329071412038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45963.329071412038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45963.329071412038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45963.329071412038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45963.329071412038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45963.329071412038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45963.329071412038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45963.329071412038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45963.329071412038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45963.329071412038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45963.329071412038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45963.329071412038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45963.329071412038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45963.329071412038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45963.329071412038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45963.329071412038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45963.329071412038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45963.329071412038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45963.329071412038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45963.329071412038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45963.329071412038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45963.329071412038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45963.329071412038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45963.329071412038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45963.329071412038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45963.329071412038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45963.329071412038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45963.329071412038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45963.329071412038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45963.329071412038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45963.329071412038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45963.329071412038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45963.329071412038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45963.329071412038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45963.329071412038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45963.329071412038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45963.329071412038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45963.329071412038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45963.329071412038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45963.329071412038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45963.329071412038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45963.329071412038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45963.329071412038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45963.329071412038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45963.329071412038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45963.329071412038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45963.329071412038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45963.329071412038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45963.329071412038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45963.329071412038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45963.329071412038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45963.329071412038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45963.329071412038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45963.329071412038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45963.329071412038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45963.329071412038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45963.329071412038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45963.329071412038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45963.329071412038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45963.329071412038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45963.329071412038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45963.329071412038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45963.329071412038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45963.329071412038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45963.329071412038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45963.329071412038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45963.329071412038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45963.329071412038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45963.329071412038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45963.329071412038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45963.329071412038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45963.329071412038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45963.329071412038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45963.329071412038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45963.329071412038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45963.329071412038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45963.329071412038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45963.329071412038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45963.329071412038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45963.329071412038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45963.329071412038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45963.329071412038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45963.329071412038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45963.329071412038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45963.329071412038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45963.329071412038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45963.329071412038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45963.329071412038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45963.329071412038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45963.329071412038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45963.329071412038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45963.329071412038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45963.329071412038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45963.329071412038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45963.329071412038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45963.329071412038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45963.329071412038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45963.329071412038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45963.329071412038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45963.329071412038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45963.329071412038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45963.329071412038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45963.329071412038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45963.329071412038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45963.329071412038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45963.329071412038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45963.329071412038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45963.329071412038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45963.329071412038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45963.329071412038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45963.329071412038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45963.329071412038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45963.329071412038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45963.329071412038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45963.329071412038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45963.329071412038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45963.329071412038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45963.329071412038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45963.329071412038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45963.329071412038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45963.329071412038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45963.329071412038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45963.329071412038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45963.329071412038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45963.329071412038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45963.329071412038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45963.329071412038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45963.329071412038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45963.329071412038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45963.329071412038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45963.329071412038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45963.329071412038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45963.329071412038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45963.329071412038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45963.329071412038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45963.329071412038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45963.329071412038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45963.329071412038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45963.329071412038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45963.329071412038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45963.329071412038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45963.329071412038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45963.329071412038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45963.329071412038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45963.329071412038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45963.329071412038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45963.329071412038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45963.329071412038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45963.329071412038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45963.329071412038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45963.329071412038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45963.329071412038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45963.329071412038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45963.329071412038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45963.329071412038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45963.329071412038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45963.329071412038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45963.329071412038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45963.329071412038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45963.329071412038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45963.329071412038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45963.329071412038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45963.329071412038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45963.329071412038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45963.329071412038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45963.329071412038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45963.329071412038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45963.329071412038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45963.329071412038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45963.329071412038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45963.329071412038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45963.329071412038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45963.329071412038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45963.329071412038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45963.329071412038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45963.329071412038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45963.329071412038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45963.329071412038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45963.329071412038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45963.329071412038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45963.329071412038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45963.329071412038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45963.329071412038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45963.329071412038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45963.329071412038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45963.329071412038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45963.329071412038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45963.329071412038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45963.329071412038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45963.329071412038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45963.329071412038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45963.329071412038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45963.329071412038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45963.329071412038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45963.329071412038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45963.329071412038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45963.329071412038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45963.329071412038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45963.329071412038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45963.329071412038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45963.329071412038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45963.329071412038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45963.329071412038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45963.329071412038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45963.329071412038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45963.329071412038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45963.329071412038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45963.329071412038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45963.329071412038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45963.329071412038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45963.329071412038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45963.329071412038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45963.329071412038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45963.329071412038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45963.329071412038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45963.329071412038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45963.329071412038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45963.329071412038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45963.329071412038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45963.329071412038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45963.329071412038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45963.329071412038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45963.329071412038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45963.329071412038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45963.329071412038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45963.329071412038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45963.329071412038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45963.329071412038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45963.329071412038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45963.329071412038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45963.329071412038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45963.329071412038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45963.329071412038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45963.329071412038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45963.329071412038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45963.329071412038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45963.329071412038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45963.329071412038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45963.329071412038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45963.329071412038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45963.329071412038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45963.329071412038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45963.329071412038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45963.329071412038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45963.329071412038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45963.329071412038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45963.329071412038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45963.329071412038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45963.329071412038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45963.329071412038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45963.329071412038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45963.329071412038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45963.329071412038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45963.329071412038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45963.329071412038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45963.329071412038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45963.329071412038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45963.329071412038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45963.329071412038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45963.329071412038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45963.329071412038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45963.329071412038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45963.329071412038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45963.329071412038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45963.329071412038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45963.329071412038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45963.329071412038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45963.329071412038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45963.329071412038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45963.329071412038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45963.329071412038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45963.329071412038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45963.329071412038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45963.329071412038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45963.329071412038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45963.329071412038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45963.329071412038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45963.329071412038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45963.329071412038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45963.329071412038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45963.329071412038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45963.329071412038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45963.329071412038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45963.329071412038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45963.329071412038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45963.329071412038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45963.329071412038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45963.329071412038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45963.329071412038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45963.329071412038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45963.329071412038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45963.329071412038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45963.329071412038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45963.329071412038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45963.329071412038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45963.329071412038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45963.329071412038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45963.329071412038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45963.329071412038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45963.329071412038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45963.329071412038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45963.329071412038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45963.329071412038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45963.329071412038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45963.329071412038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45963.329071412038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45963.329071412038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45963.329071412038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45963.329071412038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45963.329071412038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45963.329071412038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45963.329071412038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45963.329071412038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45963.329071412038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45963.329071412038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45963.329071412038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45963.329071412038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45963.329071412038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45963.329071412038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45963.329071412038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45963.329071412038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45963.329071412038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45963.329071412038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45963.329071412038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45963.329071412038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45963.329071412038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45963.329071412038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45963.329071412038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45963.329071412038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45963.329071412038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45963.329071412038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45963.329071412038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45963.329071412038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45963.329071412038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45963.329071412038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45963.329071412038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45963.329071412038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45963.329071412038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45963.329071412038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45963.329071412038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45963.329071412038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45963.329071412038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45963.329071412038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45963.329071412038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45963.329071412038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45963.329071412038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45963.329071412038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45963.329071412038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45963.329071412038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45963.329071412038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45963.329071412038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45963.329071412038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45963.329071412038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45963.329071412038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45963.329071412038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45963.329071412038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45963.329071412038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45963.329071412038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45963.329071412038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45963.329071412038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45963.329071412038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45963.329071412038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45963.329071412038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45963.329071412038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45963.329071412038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45963.329071412038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45963.329071412038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45963.329071412038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45963.329071412038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45963.329071412038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45963.329071412038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45963.329071412038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45963.329071412038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45963.329071412038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45963.329071412038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45963.329071412038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45963.329071412038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45963.329071412038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45963.329071412038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45963.329071412038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45963.329071412038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45963.329071412038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45963.329071412038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45963.329071412038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45963.329071412038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45963.329071412038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45963.329071412038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45963.329071412038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45963.329071412038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45963.329071412038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45963.329071412038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45963.329071412038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45963.329071412038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45963.329071412038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45963.329071412038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45963.329071412038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45963.329071412038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45963.329071412038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45963.329071412038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45963.329071412038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45963.329071412038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45963.329071412038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45963.329071412038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45963.329071412038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45963.329071412038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45963.329071412038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45963.329071412038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45963.329071412038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45963.329071412038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45963.329071412038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45963.329071412038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45963.329071412038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45963.329071412038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45963.329071412038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45963.329071412038</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45963.329071412038</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45963.329071412038</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45963.329071412038</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45963.329071412038</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45963.329071412038</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45963.329071412038</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45963.329071412038</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45963.329071412038</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45963.329071412038</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45963.329071412038</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6"/>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3.19921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259.84835347221815</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2.3603214120375924</v>
      </c>
      <c r="H3" s="122">
        <v>45960.963101851848</v>
      </c>
      <c r="I3" s="118" t="str">
        <f>IFERROR(VLOOKUP(D3,DB!A:F,6,0),"")</f>
        <v>SCECO</v>
      </c>
      <c r="J3" s="118" t="str">
        <f>IFERROR(VLOOKUP(D3,DB!A:G,7,0),"")</f>
        <v>Weak</v>
      </c>
      <c r="K3" s="124" t="s">
        <v>39112</v>
      </c>
      <c r="L3" s="120" t="str">
        <f>IFERROR(VLOOKUP(D3,DB!A:I,9,0),"")</f>
        <v>Latis</v>
      </c>
    </row>
    <row r="4" spans="1:16" ht="15" customHeight="1">
      <c r="A4" s="118"/>
      <c r="B4" s="118" t="str">
        <f>IFERROR(VLOOKUP(D4,DB!A:K,11,0),"")</f>
        <v/>
      </c>
      <c r="C4" s="119"/>
      <c r="D4" s="120"/>
      <c r="E4" s="97" t="s">
        <v>39021</v>
      </c>
      <c r="F4" s="122"/>
      <c r="G4" s="123">
        <f ca="1">IFERROR(NOW()-F4,"")</f>
        <v>45963.329071412038</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t="s">
        <v>39021</v>
      </c>
      <c r="F5" s="122"/>
      <c r="G5" s="123">
        <f ca="1">IFERROR(NOW()-F5,"")</f>
        <v>45963.329071412038</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45963.329071412038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45963.329071412038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45963.329071412038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45963.329071412038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45963.329071412038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45963.329071412038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45963.329071412038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45963.329071412038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45963.329071412038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45963.329071412038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45963.329071412038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45963.329071412038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45963.329071412038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45963.329071412038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45963.329071412038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45963.329071412038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45963.329071412038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45963.329071412038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45963.329071412038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45963.329071412038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45963.329071412038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45963.329071412038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45963.329071412038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45963.329071412038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45963.329071412038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45963.329071412038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45963.329071412038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45963.329071412038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45963.329071412038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45963.329071412038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45963.329071412038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45963.329071412038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45963.329071412038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45963.329071412038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45963.329071412038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45963.329071412038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45963.329071412038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45963.329071412038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45963.329071412038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45963.329071412038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45963.329071412038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45963.329071412038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45963.329071412038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45963.329071412038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45963.329071412038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45963.329071412038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45963.329071412038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45963.329071412038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45963.329071412038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45963.329071412038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45963.329071412038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45963.329071412038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45963.329071412038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45963.329071412038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45963.329071412038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45963.329071412038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45963.329071412038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45963.329071412038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45963.329071412038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45963.329071412038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45963.329071412038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45963.329071412038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45963.329071412038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45963.329071412038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45963.329071412038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45963.329071412038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45963.329071412038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45963.329071412038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45963.329071412038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45963.329071412038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45963.329071412038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45963.329071412038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45963.329071412038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45963.329071412038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45963.329071412038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45963.329071412038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45963.329071412038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45963.329071412038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45963.329071412038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45963.329071412038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45963.329071412038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45963.329071412038</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45963.329071412038</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45963.329071412038</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45963.329071412038</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45963.329071412038</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45963.329071412038</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45963.329071412038</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45963.329071412038</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45963.329071412038</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45963.329071412038</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45963.329071412038</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45963.329071412038</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45963.329071412038</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45963.329071412038</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45963.329071412038</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45963.329071412038</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45963.329071412038</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45963.329071412038</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45963.329071412038</v>
      </c>
      <c r="H105" s="122"/>
      <c r="I105" s="118" t="str">
        <f>IFERROR(VLOOKUP(D105,DB!A:F,6,0),"")</f>
        <v/>
      </c>
      <c r="J105" s="118" t="str">
        <f>IFERROR(VLOOKUP(D105,DB!A:G,7,0),"")</f>
        <v/>
      </c>
      <c r="K105" s="124"/>
      <c r="L105" s="120" t="str">
        <f>IFERROR(VLOOKUP(D105,DB!A:I,9,0),"")</f>
        <v/>
      </c>
    </row>
    <row r="106" spans="1:12" ht="15" customHeight="1">
      <c r="A106" s="125"/>
      <c r="B106" s="125" t="str">
        <f>IFERROR(VLOOKUP(D106,DB!A:K,11,0),"")</f>
        <v/>
      </c>
      <c r="C106" s="126"/>
      <c r="D106" s="127"/>
      <c r="E106" s="128"/>
      <c r="F106" s="129"/>
      <c r="G106" s="130">
        <f ca="1">IFERROR(NOW()-F106,"")</f>
        <v>45963.329071412038</v>
      </c>
      <c r="H106" s="129"/>
      <c r="I106" s="125" t="str">
        <f>IFERROR(VLOOKUP(D106,DB!A:F,6,0),"")</f>
        <v/>
      </c>
      <c r="J106" s="125" t="str">
        <f>IFERROR(VLOOKUP(D106,DB!A:G,7,0),"")</f>
        <v/>
      </c>
      <c r="K106" s="131"/>
      <c r="L106" s="127" t="str">
        <f>IFERROR(VLOOKUP(D106,DB!A:I,9,0),"")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71.497010879626032</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37.140193749997707</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14.667959953701939</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45963.329071064814</v>
      </c>
      <c r="H5" s="152"/>
      <c r="I5" s="151" t="str">
        <f>IFERROR(VLOOKUP(D5,DB!A:F,6,0),"")</f>
        <v/>
      </c>
      <c r="J5" s="151" t="str">
        <f>IFERROR(VLOOKUP(D5,DB!A:G,7,0),"")</f>
        <v/>
      </c>
      <c r="K5" s="151"/>
      <c r="L5" s="151" t="str">
        <f>IFERROR(VLOOKUP(D5,DB!A:I,9,0),"")</f>
        <v/>
      </c>
    </row>
    <row r="6" spans="1:13" ht="15">
      <c r="A6" s="151"/>
      <c r="B6" s="151" t="str">
        <f>IFERROR(VLOOKUP(D6,DB!A:K,11,0),"")</f>
        <v/>
      </c>
      <c r="C6" s="151"/>
      <c r="D6" s="169"/>
      <c r="E6" s="151"/>
      <c r="F6" s="152"/>
      <c r="G6" s="153">
        <f ca="1">IFERROR(NOW()-F6,"")</f>
        <v>45963.329071064814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45963.329071064814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45963.329071064814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45963.329071064814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45963.329071064814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45963.329071064814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45963.329071064814</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45963.329071064814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45963.329071064814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45963.329071064814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45963.329071064814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45963.329071064814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45963.329071064814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45963.329071064814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45963.329071064814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45963.329071064814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45963.329071064814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45963.329071064814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45963.329071064814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45963.329071064814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45963.329071064814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45963.329071064814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45963.329071064814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45963.329071064814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45963.329071064814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45963.329071064814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45963.329071064814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45963.329071064814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45963.329071064814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45963.329071064814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45963.329071064814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45963.329071064814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45963.329071064814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45963.329071064814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45963.329071064814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45963.329071064814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45963.329071064814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45963.329071064814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45963.329071064814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45963.329071064814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45963.329071064814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45963.329071064814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45963.329071064814</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45963.329071064814</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45963.329071064814</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45963.329071064814</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45963.329071064814</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45963.329071064814</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45963.329071064814</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45963.329071064814</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45963.329071064814</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45963.329071064814</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45963.329071064814</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45963.329071064814</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45963.329071064814</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45963.329071064814</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45963.329071064814</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45963.329071064814</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45963.329071064814</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45963.329071064814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45963.329071064814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45963.329071064814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45963.329071064814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45963.329071064814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45963.329071064814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45963.329071064814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45963.329071064814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45963.329071064814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45963.329071064814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45963.329071064814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45963.329071064814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45963.329071064814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45963.329071064814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45963.329071064814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45963.329071064814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45963.329071064814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45963.329071064814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45963.329071064814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45963.329071064814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45963.329071064814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45963.329071064814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45963.329071064814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45963.329071064814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45963.329071064814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45963.329071064814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45963.329071064814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45963.329071064814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45963.329071064814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45963.329071064814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45963.329071064814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45963.329071064814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45963.329071064814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45963.329071064814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45963.329071064814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45963.329071064814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45963.329071064814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45963.329071064814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45963.329071064814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45963.329071064814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45963.329071064814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45963.329071064814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45963.329071064814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45963.329071064814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45963.329071064814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45963.329071064814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45963.329071064814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45963.329071064814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45963.329071064814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45963.329071064814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45963.329071064814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45963.329071064814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45963.329071064814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45963.329071064814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45963.329071064814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45963.329071064814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45963.329071064814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45963.329071064814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45963.329071064814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45963.329071064814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45963.329071064814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45963.329071064814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45963.329071064814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45963.329071064814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45963.329071064814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45963.329071064814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45963.329071064814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45963.329071064814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45963.329071064814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45963.329071064814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45963.329071064814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45963.329071064814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45963.329071064814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45963.329071064814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45963.329071064814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45963.329071064814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45963.329071064814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45963.329071064814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45963.329071064814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45963.329071064814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45963.329071064814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45963.329071064814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45963.329071064814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45963.329071064814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45963.329071064814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45963.329071064814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45963.329071064814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45963.329071064814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45963.329071064814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45963.329071064814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45963.329071064814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45963.329071064814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45963.329071064814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45963.329071064814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45963.329071064814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45963.329071064814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45963.329071064814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45963.329071064814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45963.329071064814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45963.329071064814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45963.329071064814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45963.329071064814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45963.329071064814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45963.329071064814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45963.329071064814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45963.329071064814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45963.329071064814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45963.329071064814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45963.329071064814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45963.329071064814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45963.329071064814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45963.329071064814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45963.329071064814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45963.329071064814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45963.329071064814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45963.329071064814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45963.329071064814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45963.329071064814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45963.329071064814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45963.329071064814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45963.329071064814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45963.329071064814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45963.329071064814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45963.329071064814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45963.329071064814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45963.329071064814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45963.329071064814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45963.329071064814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45963.329071064814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45963.329071064814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45963.329071064814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45963.329071064814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45963.329071064814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45963.329071064814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45963.329071064814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45963.329071064814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45963.329071064814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45963.329071064814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45963.329071064814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45963.329071064814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45963.329071064814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45963.329071064814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45963.329071064814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45963.329071064814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45963.329071064814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45963.329071064814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45963.329071064814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45963.329071064814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45963.329071064814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45963.329071064814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45963.329071064814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45963.329071064814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45963.329071064814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45963.329071064814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45963.329071064814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45963.329071064814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45963.329071064814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45963.329071064814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45963.329071064814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45963.329071064814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45963.329071064814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45963.329071064814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45963.329071064814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45963.329071064814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45963.329071064814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45963.329071064814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45963.329071064814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45963.329071064814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45963.329071064814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45963.329071064814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45963.329071064814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45963.329071064814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45963.329071064814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45963.329071064814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45963.329071064814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45963.329071064814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45963.329071064814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45963.329071064814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45963.329071064814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45963.329071064814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45963.329071064814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45963.329071064814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45963.329071064814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45963.329071064814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45963.329071064814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45963.329071064814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45963.329071064814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45963.329071064814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45963.329071064814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45963.329071064814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45963.329071064814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45963.329071064814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45963.329071064814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45963.329071064814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45963.329071064814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45963.329071064814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45963.329071064814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45963.329071064814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45963.329071064814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45963.329071064814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45963.329071064814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45963.329071064814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45963.329071064814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45963.329071064814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45963.329071064814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45963.329071064814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45963.329071064814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45963.329071064814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45963.329071064814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45963.329071064814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45963.329071064814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45963.329071064814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45963.329071064814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45963.329071064814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45963.329071064814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45963.329071064814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45963.329071064814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45963.329071064814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45963.329071064814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45963.329071064814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45963.329071064814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45963.329071064814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45963.329071064814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45963.329071064814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45963.329071064814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45963.329071064814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45963.329071064814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45963.329071064814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45963.329071064814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45963.329071064814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45963.329071064814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45963.329071064814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45963.329071064814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45963.329071064814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45963.329071064814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45963.329071064814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45963.329071064814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45963.329071064814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45963.329071064814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45963.329071064814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45963.329071064814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45963.329071064814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45963.329071064814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45963.329071064814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45963.329071064814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45963.329071064814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45963.329071064814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45963.329071064814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45963.329071064814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45963.329071064814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45963.329071064814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45963.329071064814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45963.329071064814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45963.329071064814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45963.329071064814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45963.329071064814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45963.329071064814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45963.329071064814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45963.329071064814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45963.329071064814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45963.329071064814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45963.329071064814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45963.329071064814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45963.329071064814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45963.329071064814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45963.329071064814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45963.329071064814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45963.329071064814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45963.329071064814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45963.329071064814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45963.329071064814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45963.329071064814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45963.329071064814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45963.329071064814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45963.329071064814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45963.329071064814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45963.329071064814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45963.329071064814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45963.329071064814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45963.329071064814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45963.329071064814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45963.329071064814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45963.329071064814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45963.329071064814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45963.329071064814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45963.329071064814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45963.329071064814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45963.329071064814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45963.329071064814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45963.329071064814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45963.329071064814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45963.329071064814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45963.329071064814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45963.329071064814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45963.329071064814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45963.329071064814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45963.329071064814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45963.329071064814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45963.329071064814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45963.329071064814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45963.329071064814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45963.329071064814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45963.329071064814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45963.329071064814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45963.329071064814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45963.329071064814</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45963.329071064814</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45963.329071064814</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45963.329071064814</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45963.329071064814</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45963.329071064814</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45963.329071064814</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45963.329071064814</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45963.329071064814</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45963.329071064814</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45963.329071064814</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45963.329071064814</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45963.329071064814</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45963.329071064814</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45963.329071064814</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45963.329071064814</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45963.042118055557</v>
      </c>
      <c r="G2" s="76">
        <f ca="1">IFERROR(NOW()-F2,"-")</f>
        <v>0.28695300925755873</v>
      </c>
      <c r="H2" s="106">
        <v>45963.010358796295</v>
      </c>
      <c r="I2" s="102" t="str">
        <f>IFERROR(VLOOKUP(D2,DB!A:F,6,0),"")</f>
        <v>SCECO</v>
      </c>
      <c r="J2" s="101" t="str">
        <f>IFERROR(VLOOKUP(D2,DB!A:G,7,0),"")</f>
        <v>In progress</v>
      </c>
      <c r="K2" s="107" t="s">
        <v>39121</v>
      </c>
      <c r="L2" s="108" t="str">
        <f>IFERROR(VLOOKUP(D2,DB!A:I,9,0),"")</f>
        <v>Latis</v>
      </c>
    </row>
    <row r="3" spans="1:16383" ht="31.5" customHeight="1">
      <c r="A3" s="103"/>
      <c r="B3" s="102" t="str">
        <f>IFERROR(VLOOKUP(D3,DB!A:K,11,0),"")</f>
        <v/>
      </c>
      <c r="C3" s="104"/>
      <c r="D3" s="102"/>
      <c r="E3" s="105"/>
      <c r="F3" s="106"/>
      <c r="G3" s="76">
        <f ca="1">IFERROR(NOW()-F3,"-")</f>
        <v>45963.329071064814</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45963.329071064814</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45963.329071064814</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45963.329071064814</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45963.329071064814</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45963.329071064814</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45963.329071064814</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45963.329071064814</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45963.329071064814</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45963.329071064814</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45963.329071064814</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45963.329071064814</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45963.329071064814</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45963.329071064814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45963.329071064814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45963.329071064814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45963.329071064814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45963.329071064814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45963.329071064814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45963.329071064814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45963.329071064814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45963.329071064814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45963.329071064814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45963.329071064814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45963.329071064814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45963.329071064814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45963.329071064814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45963.329071064814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45963.329071064814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45963.329071064814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45963.329071064814</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3: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2025-11-02T04:55:55Z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