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09" documentId="120_S{2AC9BD13-BADA-5192-A53E-5A8FF88502F6}" xr6:coauthVersionLast="47" xr6:coauthVersionMax="47" xr10:uidLastSave="{1B602C1D-E40A-4973-8DBB-AD96F7A7020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<sst xmlns="http://schemas.openxmlformats.org/spreadsheetml/2006/main" count="180286" uniqueCount="39126">
  <si>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</si>
  <si>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</si>
  <si>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</si>
  <si>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</si>
  <si>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</si>
  <si>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</si>
  <si>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</si>
  <si>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</si>
  <si>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</si>
  <si>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</si>
  <si>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</si>
  <si>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</si>
  <si>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</si>
  <si>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</si>
  <si>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</si>
  <si>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</si>
  <si>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</si>
  <si>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</si>
  <si>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</si>
  <si>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</si>
  <si>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</si>
  <si>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</si>
  <si>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</si>
  <si>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</si>
  <si>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</si>
  <si>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</si>
  <si>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</si>
  <si>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</si>
  <si>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</si>
  <si>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</si>
  <si>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</si>
  <si>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</si>
  <si>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</si>
  <si>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</si>
  <si>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</si>
  <si>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</si>
  <si>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</si>
  <si>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</si>
  <si>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</si>
  <si>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</si>
  <si>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</si>
  <si>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</si>
  <si>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</si>
  <si>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</si>
  <si>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</si>
  <si>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</si>
  <si>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</si>
  <si>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</si>
  <si>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</si>
  <si>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</si>
  <si>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</si>
  <si>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</si>
  <si>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</si>
  <si>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</si>
  <si>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</si>
  <si>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</si>
  <si>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</si>
  <si>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</si>
  <si>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</si>
  <si>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</si>
  <si>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</si>
  <si>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</si>
  <si>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</si>
  <si>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</si>
  <si>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</si>
  <si>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</si>
  <si>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</si>
  <si>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</si>
  <si>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</si>
  <si>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</si>
  <si>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</si>
  <si>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</si>
  <si>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</si>
  <si>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</si>
  <si>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</si>
  <si>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</si>
  <si>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</si>
  <si>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</si>
  <si>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</si>
  <si>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</si>
  <si>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</si>
  <si>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</si>
  <si>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</si>
  <si>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</si>
  <si>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</si>
  <si>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</si>
  <si>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</si>
  <si>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</si>
  <si>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</si>
  <si>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</si>
  <si>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</si>
  <si>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</si>
  <si>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</si>
  <si>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</si>
  <si>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</si>
  <si>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</si>
  <si>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</si>
  <si>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</si>
  <si>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</si>
  <si>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</si>
  <si>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</si>
  <si>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</si>
  <si>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</si>
  <si>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</si>
  <si>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</si>
  <si>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</si>
  <si>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</si>
  <si>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</si>
  <si>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</si>
  <si>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</si>
  <si>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</si>
  <si>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</si>
  <si>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</si>
  <si>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</si>
  <si>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</si>
  <si>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</si>
  <si>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</si>
  <si>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</si>
  <si>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</si>
  <si>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</si>
  <si>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</si>
  <si>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</si>
  <si>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</si>
  <si>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</si>
  <si>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</si>
  <si>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</si>
  <si>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</si>
  <si>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</si>
  <si>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</si>
  <si>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</si>
  <si>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</si>
  <si>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</si>
  <si>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</si>
  <si>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</si>
  <si>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</si>
  <si>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</si>
  <si>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</si>
  <si>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</si>
  <si>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</si>
  <si>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</si>
  <si>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</si>
  <si>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</si>
  <si>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</si>
  <si>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</si>
  <si>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</si>
  <si>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</si>
  <si>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</si>
  <si>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</si>
  <si>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</si>
  <si>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</si>
  <si>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</si>
  <si>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</si>
  <si>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</si>
  <si>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</si>
  <si>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</si>
  <si>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</si>
  <si>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</si>
  <si>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</si>
  <si>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</si>
  <si>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</si>
  <si>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</si>
  <si>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</si>
  <si>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</si>
  <si>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</si>
  <si>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</si>
  <si>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</si>
  <si>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</si>
  <si>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</si>
  <si>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</si>
  <si>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</si>
  <si>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</si>
  <si>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</si>
  <si>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</si>
  <si>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</si>
  <si>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</si>
  <si>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</si>
  <si>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</si>
  <si>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</si>
  <si>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</si>
  <si>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</si>
  <si>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</si>
  <si>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</si>
  <si>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</si>
  <si>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</si>
  <si>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</si>
  <si>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</si>
  <si>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</si>
  <si>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</si>
  <si>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</si>
  <si>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</si>
  <si>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</si>
  <si>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</si>
  <si>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</si>
  <si>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</si>
  <si>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</si>
  <si>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</si>
  <si>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</si>
  <si>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</si>
  <si>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</si>
  <si>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</si>
  <si>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</si>
  <si>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</si>
  <si>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</si>
  <si>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</si>
  <si>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</si>
  <si>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</si>
  <si>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</si>
  <si>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</si>
  <si>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</si>
  <si>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</si>
  <si>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</si>
  <si>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</si>
  <si>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</si>
  <si>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</si>
  <si>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</si>
  <si>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</si>
  <si>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</si>
  <si>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</si>
  <si>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</si>
  <si>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</si>
  <si>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</si>
  <si>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</si>
  <si>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</si>
  <si>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</si>
  <si>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</si>
  <si>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</si>
  <si>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</si>
  <si>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</si>
  <si>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</si>
  <si>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</si>
  <si>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</si>
  <si>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</si>
  <si>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</si>
  <si>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</si>
  <si>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</si>
  <si>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</si>
  <si>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</si>
  <si>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</si>
  <si>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</si>
  <si>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</si>
  <si>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</si>
  <si>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</si>
  <si>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</si>
  <si>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</si>
  <si>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</si>
  <si>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</si>
  <si>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</si>
  <si>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</si>
  <si>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</si>
  <si>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</si>
  <si>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</si>
  <si>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</si>
  <si>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</si>
  <si>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</si>
  <si>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</si>
  <si>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</si>
  <si>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</si>
  <si>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</si>
  <si>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</si>
  <si>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</si>
  <si>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</si>
  <si>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</si>
  <si>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</si>
  <si>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</si>
  <si>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</si>
  <si>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</si>
  <si>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</si>
  <si>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</si>
  <si>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</si>
  <si>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</si>
  <si>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</si>
  <si>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</si>
  <si>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</si>
  <si>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</si>
  <si>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</si>
  <si>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</si>
  <si>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</si>
  <si>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</si>
  <si>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</si>
  <si>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</si>
  <si>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</si>
  <si>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</si>
  <si>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</si>
  <si>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</si>
  <si>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</si>
  <si>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</si>
  <si>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</si>
  <si>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</si>
  <si>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</si>
  <si>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</si>
  <si>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</si>
  <si>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</si>
  <si>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</si>
  <si>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</si>
  <si>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</si>
  <si>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</si>
  <si>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</si>
  <si>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</si>
  <si>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</si>
  <si>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</si>
  <si>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</si>
  <si>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</si>
  <si>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</si>
  <si>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</si>
  <si>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</si>
  <si>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</si>
  <si>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</si>
  <si>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</si>
  <si>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</si>
  <si>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</si>
  <si>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</si>
  <si>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</si>
  <si>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</si>
  <si>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</si>
  <si>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</si>
  <si>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</si>
  <si>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</si>
  <si>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</si>
  <si>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</si>
  <si>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</si>
  <si>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</si>
  <si>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</si>
  <si>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</si>
  <si>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</si>
  <si>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</si>
  <si>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</si>
  <si>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</si>
  <si>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</si>
  <si>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</si>
  <si>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</si>
  <si>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</si>
  <si>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</si>
  <si>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</si>
  <si>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</si>
  <si>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</si>
  <si>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</si>
  <si>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</si>
  <si>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</si>
  <si>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</si>
  <si>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</si>
  <si>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</si>
  <si>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</si>
  <si>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</si>
  <si>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</si>
  <si>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</si>
  <si>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</si>
  <si>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</si>
  <si>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</si>
  <si>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</si>
  <si>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</si>
  <si>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</si>
  <si>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</si>
  <si>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</si>
  <si>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</si>
  <si>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</si>
  <si>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</si>
  <si>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</si>
  <si>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</si>
  <si>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</si>
  <si>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</si>
  <si>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</si>
  <si>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</si>
  <si>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</si>
  <si>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</si>
  <si>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</si>
  <si>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</si>
  <si>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</si>
  <si>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</si>
  <si>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</si>
  <si>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</si>
  <si>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</si>
  <si>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</si>
  <si>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</si>
  <si>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</si>
  <si>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</si>
  <si>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</si>
  <si>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</si>
  <si>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</si>
  <si>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</si>
  <si>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</si>
  <si>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</si>
  <si>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</si>
  <si>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</si>
  <si>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</si>
  <si>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</si>
  <si>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</si>
  <si>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</si>
  <si>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</si>
  <si>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</si>
  <si>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</si>
  <si>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</si>
  <si>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</si>
  <si>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</si>
  <si>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</si>
  <si>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</si>
  <si>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</si>
  <si>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</si>
  <si>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</si>
  <si>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</si>
  <si>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</si>
  <si>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</si>
  <si>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</si>
  <si>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</si>
  <si>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</si>
  <si>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</si>
  <si>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</si>
  <si>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</si>
  <si>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</si>
  <si>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</si>
  <si>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</si>
  <si>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</si>
  <si>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</si>
  <si>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</si>
  <si>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</si>
  <si>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</si>
  <si>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</si>
  <si>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</si>
  <si>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</si>
  <si>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</si>
  <si>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</si>
  <si>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</si>
  <si>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</si>
  <si>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</si>
  <si>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</si>
  <si>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</si>
  <si>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</si>
  <si>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</si>
  <si>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</si>
  <si>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</si>
  <si>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</si>
  <si>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</si>
  <si>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</si>
  <si>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</si>
  <si>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</si>
  <si>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</si>
  <si>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</si>
  <si>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</si>
  <si>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</si>
  <si>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</si>
  <si>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</si>
  <si>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</si>
  <si>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</si>
  <si>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</si>
  <si>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</si>
  <si>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</si>
  <si>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</si>
  <si>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</si>
  <si>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</si>
  <si>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</si>
  <si>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</si>
  <si>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</si>
  <si>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</si>
  <si>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</si>
  <si>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</si>
  <si>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</si>
  <si>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</si>
  <si>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</si>
  <si>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</si>
  <si>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</si>
  <si>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</si>
  <si>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</si>
  <si>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</si>
  <si>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</si>
  <si>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</si>
  <si>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</si>
  <si>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</si>
  <si>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</si>
  <si>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</si>
  <si>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</si>
  <si>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</si>
  <si>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</si>
  <si>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</si>
  <si>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</si>
  <si>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</si>
  <si>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</si>
  <si>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</si>
  <si>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</si>
  <si>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</si>
  <si>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</si>
  <si>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</si>
  <si>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</si>
  <si>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</si>
  <si>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</si>
  <si>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</si>
  <si>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</si>
  <si>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</si>
  <si>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</si>
  <si>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</si>
  <si>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</si>
  <si>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</si>
  <si>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</si>
  <si>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</si>
  <si>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</si>
  <si>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</si>
  <si>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</si>
  <si>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</si>
  <si>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</si>
  <si>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</si>
  <si>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</si>
  <si>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</si>
  <si>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</si>
  <si>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</si>
  <si>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</si>
  <si>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</si>
  <si>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</si>
  <si>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</si>
  <si>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</si>
  <si>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</si>
  <si>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</si>
  <si>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</si>
  <si>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</si>
  <si>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</si>
  <si>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</si>
  <si>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</si>
  <si>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</si>
  <si>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</si>
  <si>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</si>
  <si>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</si>
  <si>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</si>
  <si>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</si>
  <si>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</si>
  <si>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</si>
  <si>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</si>
  <si>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</si>
  <si>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</si>
  <si>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</si>
  <si>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</si>
  <si>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</si>
  <si>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</si>
  <si>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</si>
  <si>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</si>
  <si>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</si>
  <si>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</si>
  <si>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</si>
  <si>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</si>
  <si>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</si>
  <si>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</si>
  <si>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</si>
  <si>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</si>
  <si>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</si>
  <si>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</si>
  <si>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</si>
  <si>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</si>
  <si>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</si>
  <si>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</si>
  <si>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</si>
  <si>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</si>
  <si>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</si>
  <si>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</si>
  <si>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</si>
  <si>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</si>
  <si>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</si>
  <si>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</si>
  <si>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</si>
  <si>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</si>
  <si>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</si>
  <si>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</si>
  <si>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</si>
  <si>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</si>
  <si>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</si>
  <si>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</si>
  <si>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</si>
  <si>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</si>
  <si>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</si>
  <si>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</si>
  <si>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</si>
  <si>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</si>
  <si>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</si>
  <si>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</si>
  <si>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</si>
  <si>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</si>
  <si>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</si>
  <si>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</si>
  <si>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</si>
  <si>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</si>
  <si>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</si>
  <si>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</si>
  <si>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</si>
  <si>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</si>
  <si>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</si>
  <si>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</si>
  <si>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</si>
  <si>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</si>
  <si>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</si>
  <si>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</si>
  <si>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</si>
  <si>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</si>
  <si>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</si>
  <si>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</si>
  <si>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</si>
  <si>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</si>
  <si>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</si>
  <si>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</si>
  <si>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</si>
  <si>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</si>
  <si>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</si>
  <si>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</si>
  <si>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</si>
  <si>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</si>
  <si>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</si>
  <si>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</si>
  <si>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</si>
  <si>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</si>
  <si>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</si>
  <si>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</si>
  <si>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</si>
  <si>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</si>
  <si>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</si>
  <si>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</si>
  <si>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</si>
  <si>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</si>
  <si>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</si>
  <si>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</si>
  <si>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</si>
  <si>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</si>
  <si>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</si>
  <si>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</si>
  <si>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</si>
  <si>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</si>
  <si>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</si>
  <si>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</si>
  <si>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</si>
  <si>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</si>
  <si>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</si>
  <si>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</si>
  <si>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</si>
  <si>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</si>
  <si>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</si>
  <si>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</si>
  <si>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</si>
  <si>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</si>
  <si>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</si>
  <si>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</si>
  <si>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</si>
  <si>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</si>
  <si>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</si>
  <si>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</si>
  <si>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</si>
  <si>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</si>
  <si>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</si>
  <si>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</si>
  <si>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</si>
  <si>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</si>
  <si>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</si>
  <si>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</si>
  <si>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</si>
  <si>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</si>
  <si>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</si>
  <si>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</si>
  <si>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</si>
  <si>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</si>
  <si>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</si>
  <si>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</si>
  <si>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</si>
  <si>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</si>
  <si>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</si>
  <si>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</si>
  <si>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</si>
  <si>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</si>
  <si>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</si>
  <si>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</si>
  <si>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</si>
  <si>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</si>
  <si>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</si>
  <si>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</si>
  <si>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</si>
  <si>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</si>
  <si>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</si>
  <si>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</si>
  <si>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</si>
  <si>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</si>
  <si>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</si>
  <si>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</si>
  <si>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</si>
  <si>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</si>
  <si>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</si>
  <si>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</si>
  <si>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</si>
  <si>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</si>
  <si>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</si>
  <si>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</si>
  <si>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</si>
  <si>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</si>
  <si>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</si>
  <si>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</si>
  <si>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</si>
  <si>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</si>
  <si>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</si>
  <si>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</si>
  <si>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</si>
  <si>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</si>
  <si>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</si>
  <si>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</si>
  <si>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</si>
  <si>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</si>
  <si>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</si>
  <si>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</si>
  <si>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</si>
  <si>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</si>
  <si>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</si>
  <si>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</si>
  <si>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</si>
  <si>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</si>
  <si>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</si>
  <si>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</si>
  <si>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</si>
  <si>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</si>
  <si>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</si>
  <si>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</si>
  <si>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</si>
  <si>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</si>
  <si>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</si>
  <si>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</si>
  <si>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</si>
  <si>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</si>
  <si>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</si>
  <si>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</si>
  <si>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</si>
  <si>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</si>
  <si>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</si>
  <si>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</si>
  <si>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</si>
  <si>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</si>
  <si>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</si>
  <si>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</si>
  <si>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</si>
  <si>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</si>
  <si>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</si>
  <si>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</si>
  <si>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</si>
  <si>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</si>
  <si>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</si>
  <si>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</si>
  <si>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</si>
  <si>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</si>
  <si>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</si>
  <si>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</si>
  <si>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</si>
  <si>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</si>
  <si>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</si>
  <si>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</si>
  <si>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</si>
  <si>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</si>
  <si>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</si>
  <si>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</si>
  <si>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</si>
  <si>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</si>
  <si>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</si>
  <si>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</si>
  <si>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</si>
  <si>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</si>
  <si>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</si>
  <si>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</si>
  <si>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</si>
  <si>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</si>
  <si>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</si>
  <si>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</si>
  <si>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</si>
  <si>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</si>
  <si>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</si>
  <si>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</si>
  <si>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</si>
  <si>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</si>
  <si>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</si>
  <si>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</si>
  <si>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</si>
  <si>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</si>
  <si>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</si>
  <si>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</si>
  <si>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</si>
  <si>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</si>
  <si>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</si>
  <si>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</si>
  <si>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</si>
  <si>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</si>
  <si>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</si>
  <si>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</si>
  <si>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</si>
  <si>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</si>
  <si>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</si>
  <si>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</si>
  <si>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</si>
  <si>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</si>
  <si>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</si>
  <si>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</si>
  <si>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</si>
  <si>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</si>
  <si>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</si>
  <si>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</si>
  <si>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</si>
  <si>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</si>
  <si>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</si>
  <si>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</si>
  <si>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</si>
  <si>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</si>
  <si>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</si>
  <si>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</si>
  <si>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</si>
  <si>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</si>
  <si>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</si>
  <si>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</si>
  <si>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</si>
  <si>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</si>
  <si>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</si>
  <si>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</si>
  <si>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</si>
  <si>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</si>
  <si>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</si>
  <si>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</si>
  <si>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</si>
  <si>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</si>
  <si>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</si>
  <si>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</si>
  <si>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</si>
  <si>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</si>
  <si>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</si>
  <si>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</si>
  <si>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</si>
  <si>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</si>
  <si>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</si>
  <si>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</si>
  <si>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</si>
  <si>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</si>
  <si>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</si>
  <si>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</si>
  <si>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</si>
  <si>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</si>
  <si>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</si>
  <si>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</si>
  <si>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</si>
  <si>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</si>
  <si>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</si>
  <si>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</si>
  <si>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</si>
  <si>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</si>
  <si>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</si>
  <si>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</si>
  <si>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</si>
  <si>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</si>
  <si>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</si>
  <si>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</si>
  <si>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</si>
  <si>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</si>
  <si>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</si>
  <si>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</si>
  <si>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</si>
  <si>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</si>
  <si>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</si>
  <si>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</si>
  <si>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</si>
  <si>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</si>
  <si>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</si>
  <si>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</si>
  <si>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</si>
  <si>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</si>
  <si>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</si>
  <si>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</si>
  <si>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</si>
  <si>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</si>
  <si>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</si>
  <si>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</si>
  <si>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</si>
  <si>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</si>
  <si>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</si>
  <si>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</si>
  <si>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</si>
  <si>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</si>
  <si>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</si>
  <si>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</si>
  <si>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</si>
  <si>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</si>
  <si>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</si>
  <si>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</si>
  <si>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</si>
  <si>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</si>
  <si>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</si>
  <si>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</si>
  <si>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</si>
  <si>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</si>
  <si>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</si>
  <si>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</si>
  <si>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</si>
  <si>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</si>
  <si>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</si>
  <si>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</si>
  <si>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</si>
  <si>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</si>
  <si>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</si>
  <si>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</si>
  <si>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</si>
  <si>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</si>
  <si>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</si>
  <si>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</si>
  <si>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</si>
  <si>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</si>
  <si>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</si>
  <si>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</si>
  <si>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</si>
  <si>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</si>
  <si>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</si>
  <si>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</si>
  <si>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</si>
  <si>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</si>
  <si>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</si>
  <si>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</si>
  <si>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</si>
  <si>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</si>
  <si>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</si>
  <si>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</si>
  <si>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</si>
  <si>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</si>
  <si>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</si>
  <si>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</si>
  <si>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</si>
  <si>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</si>
  <si>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</si>
  <si>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</si>
  <si>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</si>
  <si>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</si>
  <si>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</si>
  <si>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</si>
  <si>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</si>
  <si>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</si>
  <si>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</si>
  <si>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</si>
  <si>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</si>
  <si>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</si>
  <si>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</si>
  <si>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</si>
  <si>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</si>
  <si>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</si>
  <si>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</si>
  <si>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</si>
  <si>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</si>
  <si>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</si>
  <si>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</si>
  <si>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</si>
  <si>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</si>
  <si>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</si>
  <si>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</si>
  <si>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</si>
  <si>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</si>
  <si>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</si>
  <si>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</si>
  <si>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</si>
  <si>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</si>
  <si>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</si>
  <si>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</si>
  <si>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</si>
  <si>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</si>
  <si>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</si>
  <si>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</si>
  <si>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</si>
  <si>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</si>
  <si>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</si>
  <si>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</si>
  <si>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</si>
  <si>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</si>
  <si>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</si>
  <si>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</si>
  <si>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</si>
  <si>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</si>
  <si>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</si>
  <si>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</si>
  <si>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</si>
  <si>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</si>
  <si>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</si>
  <si>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</si>
  <si>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</si>
  <si>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</si>
  <si>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</si>
  <si>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</si>
  <si>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</si>
  <si>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</si>
  <si>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</si>
  <si>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</si>
  <si>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</si>
  <si>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</si>
  <si>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</si>
  <si>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</si>
  <si>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</si>
  <si>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</si>
  <si>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</si>
  <si>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</si>
  <si>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</si>
  <si>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</si>
  <si>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</si>
  <si>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</si>
  <si>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</si>
  <si>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</si>
  <si>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</si>
  <si>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</si>
  <si>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</si>
  <si>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</si>
  <si>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</si>
  <si>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</si>
  <si>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</si>
  <si>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</si>
  <si>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</si>
  <si>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</si>
  <si>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</si>
  <si>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</si>
  <si>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</si>
  <si>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</si>
  <si>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</si>
  <si>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</si>
  <si>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</si>
  <si>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</si>
  <si>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</si>
  <si>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</si>
  <si>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</si>
  <si>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</si>
  <si>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</si>
  <si>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</si>
  <si>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</si>
  <si>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</si>
  <si>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</si>
  <si>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</si>
  <si>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</si>
  <si>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</si>
  <si>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</si>
  <si>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</si>
  <si>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</si>
  <si>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</si>
  <si>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</si>
  <si>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</si>
  <si>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</si>
  <si>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</si>
  <si>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</si>
  <si>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</si>
  <si>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</si>
  <si>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</si>
  <si>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</si>
  <si>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</si>
  <si>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</si>
  <si>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</si>
  <si>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</si>
  <si>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</si>
  <si>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</si>
  <si>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</si>
  <si>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</si>
  <si>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</si>
  <si>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</si>
  <si>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</si>
  <si>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</si>
  <si>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</si>
  <si>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</si>
  <si>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</si>
  <si>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</si>
  <si>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</si>
  <si>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</si>
  <si>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</si>
  <si>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</si>
  <si>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</si>
  <si>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</si>
  <si>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</si>
  <si>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</si>
  <si>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</si>
  <si>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</si>
  <si>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</si>
  <si>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</si>
  <si>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</si>
  <si>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</si>
  <si>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</si>
  <si>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</si>
  <si>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</si>
  <si>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</si>
  <si>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</si>
  <si>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</si>
  <si>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</si>
  <si>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</si>
  <si>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</si>
  <si>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</si>
  <si>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</si>
  <si>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</si>
  <si>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</si>
  <si>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</si>
  <si>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</si>
  <si>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</si>
  <si>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</si>
  <si>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</si>
  <si>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</si>
  <si>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</si>
  <si>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</si>
  <si>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</si>
  <si>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</si>
  <si>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</si>
  <si>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</si>
  <si>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</si>
  <si>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</si>
  <si>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</si>
  <si>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</si>
  <si>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</si>
  <si>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</si>
  <si>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</si>
  <si>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</si>
  <si>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</si>
  <si>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</si>
  <si>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</si>
  <si>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</si>
  <si>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</si>
  <si>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</si>
  <si>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</si>
  <si>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</si>
  <si>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</si>
  <si>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</si>
  <si>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</si>
  <si>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</si>
  <si>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</si>
  <si>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</si>
  <si>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</si>
  <si>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</si>
  <si>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</si>
  <si>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</si>
  <si>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</si>
  <si>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</si>
  <si>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</si>
  <si>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</si>
  <si>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</si>
  <si>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</si>
  <si>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</si>
  <si>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</si>
  <si>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</si>
  <si>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</si>
  <si>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</si>
  <si>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</si>
  <si>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</si>
  <si>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</si>
  <si>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</si>
  <si>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</si>
  <si>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</si>
  <si>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</si>
  <si>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</si>
  <si>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</si>
  <si>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</si>
  <si>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</si>
  <si>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</si>
  <si>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</si>
  <si>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</si>
  <si>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</si>
  <si>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</si>
  <si>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</si>
  <si>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</si>
  <si>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</si>
  <si>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</si>
  <si>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</si>
  <si>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</si>
  <si>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</si>
  <si>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</si>
  <si>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</si>
  <si>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</si>
  <si>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</si>
  <si>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</si>
  <si>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</si>
  <si>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</si>
  <si>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</si>
  <si>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</si>
  <si>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</si>
  <si>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</si>
  <si>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</si>
  <si>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</si>
  <si>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</si>
  <si>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</si>
  <si>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</si>
  <si>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</si>
  <si>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</si>
  <si>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</si>
  <si>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</si>
  <si>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</si>
  <si>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</si>
  <si>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</si>
  <si>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</si>
  <si>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</si>
  <si>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</si>
  <si>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</si>
  <si>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</si>
  <si>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</si>
  <si>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</si>
  <si>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</si>
  <si>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</si>
  <si>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</si>
  <si>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</si>
  <si>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</si>
  <si>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</si>
  <si>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</si>
  <si>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</si>
  <si>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</si>
  <si>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</si>
  <si>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</si>
  <si>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</si>
  <si>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</si>
  <si>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</si>
  <si>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</si>
  <si>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</si>
  <si>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</si>
  <si>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</si>
  <si>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</si>
  <si>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</si>
  <si>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</si>
  <si>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</si>
  <si>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</si>
  <si>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</si>
  <si>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</si>
  <si>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</si>
  <si>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</si>
  <si>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</si>
  <si>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</si>
  <si>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</si>
  <si>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</si>
  <si>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</si>
  <si>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</si>
  <si>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</si>
  <si>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</si>
  <si>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</si>
  <si>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</si>
  <si>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</si>
  <si>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</si>
  <si>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</si>
  <si>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</si>
  <si>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</si>
  <si>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</si>
  <si>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</si>
  <si>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</si>
  <si>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</si>
  <si>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</si>
  <si>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</si>
  <si>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</si>
  <si>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</si>
  <si>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</si>
  <si>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</si>
  <si>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</si>
  <si>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</si>
  <si>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</si>
  <si>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</si>
  <si>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</si>
  <si>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</si>
  <si>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</si>
  <si>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</si>
  <si>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</si>
  <si>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</si>
  <si>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</si>
  <si>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</si>
  <si>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</si>
  <si>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</si>
  <si>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</si>
  <si>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</si>
  <si>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</si>
  <si>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</si>
  <si>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</si>
  <si>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</si>
  <si>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</si>
  <si>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</si>
  <si>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</si>
  <si>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</si>
  <si>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</si>
  <si>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</si>
  <si>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</si>
  <si>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</si>
  <si>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</si>
  <si>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</si>
  <si>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</si>
  <si>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</si>
  <si>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</si>
  <si>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</si>
  <si>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</si>
  <si>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</si>
  <si>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</si>
  <si>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</si>
  <si>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</si>
  <si>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</si>
  <si>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</si>
  <si>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</si>
  <si>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</si>
  <si>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</si>
  <si>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</si>
  <si>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</si>
  <si>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</si>
  <si>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</si>
  <si>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</si>
  <si>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</si>
  <si>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</si>
  <si>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</si>
  <si>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</si>
  <si>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</si>
  <si>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</si>
  <si>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</si>
  <si>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</si>
  <si>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</si>
  <si>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</si>
  <si>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</si>
  <si>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</si>
  <si>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</si>
  <si>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</si>
  <si>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</si>
  <si>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</si>
  <si>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</si>
  <si>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</si>
  <si>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</si>
  <si>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</si>
  <si>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</si>
  <si>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</si>
  <si>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</si>
  <si>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</si>
  <si>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</si>
  <si>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</si>
  <si>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</si>
  <si>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</si>
  <si>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</si>
  <si>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</si>
  <si>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</si>
  <si>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</si>
  <si>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</si>
  <si>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</si>
  <si>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</si>
  <si>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</si>
  <si>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</si>
  <si>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</si>
  <si>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</si>
  <si>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</si>
  <si>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</si>
  <si>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</si>
  <si>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</si>
  <si>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</si>
  <si>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</si>
  <si>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</si>
  <si>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</si>
  <si>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</si>
  <si>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</si>
  <si>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</si>
  <si>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</si>
  <si>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</si>
  <si>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</si>
  <si>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</si>
  <si>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</si>
  <si>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</si>
  <si>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</si>
  <si>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</si>
  <si>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</si>
  <si>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</si>
  <si>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</si>
  <si>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</si>
  <si>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</si>
  <si>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</si>
  <si>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</si>
  <si>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</si>
  <si>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</si>
  <si>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</si>
  <si>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</si>
  <si>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</si>
  <si>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</si>
  <si>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</si>
  <si>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</si>
  <si>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</si>
  <si>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</si>
  <si>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</si>
  <si>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</si>
  <si>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</si>
  <si>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</si>
  <si>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</si>
  <si>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</si>
  <si>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</si>
  <si>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</si>
  <si>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</si>
  <si>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</si>
  <si>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</si>
  <si>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</si>
  <si>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</si>
  <si>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</si>
  <si>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</si>
  <si>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</si>
  <si>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</si>
  <si>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</si>
  <si>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</si>
  <si>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</si>
  <si>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</si>
  <si>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</si>
  <si>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</si>
  <si>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</si>
  <si>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</si>
  <si>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</si>
  <si>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</si>
  <si>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</si>
  <si>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</si>
  <si>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</si>
  <si>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</si>
  <si>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</si>
  <si>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</si>
  <si>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</si>
  <si>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</si>
  <si>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</si>
  <si>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</si>
  <si>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</si>
  <si>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</si>
  <si>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</si>
  <si>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</si>
  <si>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</si>
  <si>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</si>
  <si>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</si>
  <si>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</si>
  <si>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</si>
  <si>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</si>
  <si>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</si>
  <si>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</si>
  <si>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</si>
  <si>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</si>
  <si>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</si>
  <si>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</si>
  <si>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</si>
  <si>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</si>
  <si>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</si>
  <si>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</si>
  <si>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</si>
  <si>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</si>
  <si>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</si>
  <si>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</si>
  <si>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</si>
  <si>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</si>
  <si>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</si>
  <si>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</si>
  <si>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</si>
  <si>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</si>
  <si>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</si>
  <si>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</si>
  <si>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</si>
  <si>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</si>
  <si>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</si>
  <si>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</si>
  <si>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</si>
  <si>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</si>
  <si>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</si>
  <si>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</si>
  <si>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</si>
  <si>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</si>
  <si>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</si>
  <si>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</si>
  <si>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</si>
  <si>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</si>
  <si>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</si>
  <si>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</si>
  <si>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</si>
  <si>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</si>
  <si>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</si>
  <si>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</si>
  <si>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</si>
  <si>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</si>
  <si>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</si>
  <si>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</si>
  <si>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</si>
  <si>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</si>
  <si>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</si>
  <si>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</si>
  <si>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</si>
  <si>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</si>
  <si>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</si>
  <si>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</si>
  <si>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</si>
  <si>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</si>
  <si>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</si>
  <si>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</si>
  <si>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</si>
  <si>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</si>
  <si>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</si>
  <si>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</si>
  <si>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</si>
  <si>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</si>
  <si>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</si>
  <si>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</si>
  <si>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</si>
  <si>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</si>
  <si>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</si>
  <si>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</si>
  <si>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</si>
  <si>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</si>
  <si>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</si>
  <si>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</si>
  <si>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</si>
  <si>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</si>
  <si>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</si>
  <si>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</si>
  <si>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</si>
  <si>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</si>
  <si>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</si>
  <si>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</si>
  <si>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</si>
  <si>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</si>
  <si>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</si>
  <si>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</si>
  <si>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</si>
  <si>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</si>
  <si>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</si>
  <si>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</si>
  <si>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</si>
  <si>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</si>
  <si>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</si>
  <si>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</si>
  <si>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</si>
  <si>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</si>
  <si>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</si>
  <si>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</si>
  <si>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</si>
  <si>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</si>
  <si>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</si>
  <si>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</si>
  <si>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</si>
  <si>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</si>
  <si>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</si>
  <si>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</si>
  <si>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</si>
  <si>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</si>
  <si>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</si>
  <si>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</si>
  <si>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</si>
  <si>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</si>
  <si>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</si>
  <si>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</si>
  <si>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</si>
  <si>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</si>
  <si>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</si>
  <si>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</si>
  <si>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</si>
  <si>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</si>
  <si>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</si>
  <si>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</si>
  <si>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</si>
  <si>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</si>
  <si>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</si>
  <si>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</si>
  <si>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</si>
  <si>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</si>
  <si>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</si>
  <si>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</si>
  <si>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</si>
  <si>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</si>
  <si>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</si>
  <si>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</si>
  <si>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</si>
  <si>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</si>
  <si>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</si>
  <si>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</si>
  <si>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</si>
  <si>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</si>
  <si>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</si>
  <si>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</si>
  <si>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</si>
  <si>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</si>
  <si>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</si>
  <si>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</si>
  <si>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</si>
  <si>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</si>
  <si>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</si>
  <si>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</si>
  <si>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</si>
  <si>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</si>
  <si>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</si>
  <si>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</si>
  <si>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</si>
  <si>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</si>
  <si>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</si>
  <si>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</si>
  <si>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</si>
  <si>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</si>
  <si>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</si>
  <si>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</si>
  <si>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</si>
  <si>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</si>
  <si>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</si>
  <si>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</si>
  <si>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</si>
  <si>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</si>
  <si>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</si>
  <si>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</si>
  <si>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</si>
  <si>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</si>
  <si>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</si>
  <si>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</si>
  <si>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</si>
  <si>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</si>
  <si>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</si>
  <si>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</si>
  <si>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</si>
  <si>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</si>
  <si>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</si>
  <si>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</si>
  <si>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</si>
  <si>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</si>
  <si>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</si>
  <si>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</si>
  <si>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</si>
  <si>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</si>
  <si>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</si>
  <si>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</si>
  <si>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</si>
  <si>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</si>
  <si>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</si>
  <si>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</si>
  <si>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</si>
  <si>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</si>
  <si>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</si>
  <si>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</si>
  <si>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</si>
  <si>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</si>
  <si>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</si>
  <si>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</si>
  <si>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</si>
  <si>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</si>
  <si>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</si>
  <si>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</si>
  <si>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</si>
  <si>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</si>
  <si>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</si>
  <si>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</si>
  <si>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</si>
  <si>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</si>
  <si>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</si>
  <si>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</si>
  <si>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</si>
  <si>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</si>
  <si>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</si>
  <si>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</si>
  <si>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</si>
  <si>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</si>
  <si>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</si>
  <si>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</si>
  <si>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</si>
  <si>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</si>
  <si>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</si>
  <si>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</si>
  <si>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</si>
  <si>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</si>
  <si>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</si>
  <si>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</si>
  <si>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</si>
  <si>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</si>
  <si>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</si>
  <si>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</si>
  <si>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</si>
  <si>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</si>
  <si>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</si>
  <si>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</si>
  <si>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</si>
  <si>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</si>
  <si>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</si>
  <si>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</si>
  <si>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</si>
  <si>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</si>
  <si>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</si>
  <si>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</si>
  <si>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</si>
  <si>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</si>
  <si>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</si>
  <si>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</si>
  <si>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</si>
  <si>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</si>
  <si>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</si>
  <si>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</si>
  <si>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</si>
  <si>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</si>
  <si>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</si>
  <si>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</si>
  <si>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</si>
  <si>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</si>
  <si>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</si>
  <si>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</si>
  <si>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</si>
  <si>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</si>
  <si>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</si>
  <si>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</si>
  <si>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</si>
  <si>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</si>
  <si>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</si>
  <si>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</si>
  <si>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</si>
  <si>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</si>
  <si>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</si>
  <si>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</si>
  <si>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</si>
  <si>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</si>
  <si>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</si>
  <si>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</si>
  <si>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</si>
  <si>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</si>
  <si>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</si>
  <si>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</si>
  <si>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</si>
  <si>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</si>
  <si>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</si>
  <si>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</si>
  <si>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</si>
  <si>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</si>
  <si>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</si>
  <si>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</si>
  <si>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</si>
  <si>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</si>
  <si>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</si>
  <si>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</si>
  <si>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</si>
  <si>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</si>
  <si>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</si>
  <si>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</si>
  <si>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</si>
  <si>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</si>
  <si>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</si>
  <si>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</si>
  <si>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</si>
  <si>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</si>
  <si>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</si>
  <si>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</si>
  <si>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</si>
  <si>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</si>
  <si>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</si>
  <si>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</si>
  <si>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</si>
  <si>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</si>
  <si>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</si>
  <si>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</si>
  <si>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</si>
  <si>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</si>
  <si>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</si>
  <si>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</si>
  <si>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</si>
  <si>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</si>
  <si>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</si>
  <si>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</si>
  <si>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</si>
  <si>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</si>
  <si>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</si>
  <si>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</si>
  <si>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</si>
  <si>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</si>
  <si>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</si>
  <si>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</si>
  <si>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</si>
  <si>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</si>
  <si>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</si>
  <si>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</si>
  <si>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</si>
  <si>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</si>
  <si>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</si>
  <si>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</si>
  <si>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</si>
  <si>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</si>
  <si>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</si>
  <si>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</si>
  <si>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</si>
  <si>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</si>
  <si>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</si>
  <si>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</si>
  <si>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</si>
  <si>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</si>
  <si>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</si>
  <si>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</si>
  <si>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</si>
  <si>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</si>
  <si>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</si>
  <si>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</si>
  <si>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</si>
  <si>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</si>
  <si>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</si>
  <si>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</si>
  <si>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</si>
  <si>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</si>
  <si>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</si>
  <si>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</si>
  <si>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</si>
  <si>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</si>
  <si>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</si>
  <si>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</si>
  <si>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</si>
  <si>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</si>
  <si>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</si>
  <si>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</si>
  <si>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</si>
  <si>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</si>
  <si>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</si>
  <si>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</si>
  <si>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</si>
  <si>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</si>
  <si>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</si>
  <si>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</si>
  <si>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</si>
  <si>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</si>
  <si>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</si>
  <si>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</si>
  <si>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</si>
  <si>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</si>
  <si>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</si>
  <si>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</si>
  <si>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</si>
  <si>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</si>
  <si>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</si>
  <si>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</si>
  <si>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</si>
  <si>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</si>
  <si>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</si>
  <si>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</si>
  <si>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</si>
  <si>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</si>
  <si>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</si>
  <si>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</si>
  <si>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</si>
  <si>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</si>
  <si>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</si>
  <si>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</si>
  <si>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</si>
  <si>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</si>
  <si>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</si>
  <si>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</si>
  <si>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</si>
  <si>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</si>
  <si>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</si>
  <si>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</si>
  <si>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</si>
  <si>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</si>
  <si>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</si>
  <si>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</si>
  <si>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</si>
  <si>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</si>
  <si>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</si>
  <si>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</si>
  <si>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</si>
  <si>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</si>
  <si>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</si>
  <si>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</si>
  <si>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</si>
  <si>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</si>
  <si>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</si>
  <si>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</si>
  <si>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</si>
  <si>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</si>
  <si>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</si>
  <si>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</si>
  <si>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</si>
  <si>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</si>
  <si>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</si>
  <si>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</si>
  <si>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</si>
  <si>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</si>
  <si>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</si>
  <si>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</si>
  <si>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</si>
  <si>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</si>
  <si>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</si>
  <si>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</si>
  <si>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</si>
  <si>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</si>
  <si>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</si>
  <si>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</si>
  <si>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</si>
  <si>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</si>
  <si>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</si>
  <si>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</si>
  <si>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</si>
  <si>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</si>
  <si>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</si>
  <si>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</si>
  <si>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</si>
  <si>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</si>
  <si>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</si>
  <si>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</si>
  <si>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</si>
  <si>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</si>
  <si>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</si>
  <si>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</si>
  <si>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</si>
  <si>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</si>
  <si>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</si>
  <si>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</si>
  <si>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</si>
  <si>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</si>
  <si>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</si>
  <si>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</si>
  <si>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</si>
  <si>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</si>
  <si>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</si>
  <si>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</si>
  <si>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</si>
  <si>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</si>
  <si>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</si>
  <si>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</si>
  <si>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</si>
  <si>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</si>
  <si>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</si>
  <si>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</si>
  <si>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</si>
  <si>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</si>
  <si>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</si>
  <si>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</si>
  <si>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</si>
  <si>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</si>
  <si>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</si>
  <si>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</si>
  <si>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</si>
  <si>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</si>
  <si>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</si>
  <si>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</si>
  <si>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</si>
  <si>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</si>
  <si>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</si>
  <si>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</si>
  <si>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</si>
  <si>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</si>
  <si>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</si>
  <si>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</si>
  <si>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</si>
  <si>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</si>
  <si>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</si>
  <si>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</si>
  <si>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</si>
  <si>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</si>
  <si>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</si>
  <si>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</si>
  <si>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</si>
  <si>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</si>
  <si>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</si>
  <si>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</si>
  <si>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</si>
  <si>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</si>
  <si>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</si>
  <si>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</si>
  <si>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</si>
  <si>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</si>
  <si>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</si>
  <si>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</si>
  <si>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</si>
  <si>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</si>
  <si>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</si>
  <si>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</si>
  <si>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</si>
  <si>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</si>
  <si>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</si>
  <si>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</si>
  <si>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</si>
  <si>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</si>
  <si>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</si>
  <si>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</si>
  <si>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</si>
  <si>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</si>
  <si>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</si>
  <si>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</si>
  <si>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</si>
  <si>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</si>
  <si>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</si>
  <si>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</si>
  <si>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</si>
  <si>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</si>
  <si>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</si>
  <si>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</si>
  <si>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</si>
  <si>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</si>
  <si>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</si>
  <si>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</si>
  <si>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</si>
  <si>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</si>
  <si>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</si>
  <si>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</si>
  <si>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</si>
  <si>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</si>
  <si>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</si>
  <si>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</si>
  <si>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</si>
  <si>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</si>
  <si>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</si>
  <si>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</si>
  <si>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</si>
  <si>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</si>
  <si>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</si>
  <si>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</si>
  <si>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</si>
  <si>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</si>
  <si>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</si>
  <si>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</si>
  <si>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</si>
  <si>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</si>
  <si>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</si>
  <si>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</si>
  <si>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</si>
  <si>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</si>
  <si>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</si>
  <si>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</si>
  <si>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</si>
  <si>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</si>
  <si>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</si>
  <si>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</si>
  <si>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</si>
  <si>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</si>
  <si>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</si>
  <si>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</si>
  <si>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</si>
  <si>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</si>
  <si>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</si>
  <si>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</si>
  <si>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</si>
  <si>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</si>
  <si>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</si>
  <si>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</si>
  <si>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</si>
  <si>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</si>
  <si>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</si>
  <si>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</si>
  <si>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</si>
  <si>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</si>
  <si>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</si>
  <si>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</si>
  <si>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</si>
  <si>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</si>
  <si>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</si>
  <si>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</si>
  <si>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</si>
  <si>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</si>
  <si>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</si>
  <si>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</si>
  <si>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</si>
  <si>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</si>
  <si>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</si>
  <si>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</si>
  <si>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</si>
  <si>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</si>
  <si>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</si>
  <si>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</si>
  <si>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</si>
  <si>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</si>
  <si>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</si>
  <si>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</si>
  <si>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</si>
  <si>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</si>
  <si>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</si>
  <si>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</si>
  <si>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</si>
  <si>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</si>
  <si>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</si>
  <si>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</si>
  <si>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</si>
  <si>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</si>
  <si>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</si>
  <si>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</si>
  <si>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</si>
  <si>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</si>
  <si>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</si>
  <si>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</si>
  <si>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</si>
  <si>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</si>
  <si>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</si>
  <si>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</si>
  <si>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</si>
  <si>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</si>
  <si>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</si>
  <si>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</si>
  <si>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</si>
  <si>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</si>
  <si>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</si>
  <si>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</si>
  <si>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</si>
  <si>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</si>
  <si>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</si>
  <si>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</si>
  <si>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</si>
  <si>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</si>
  <si>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</si>
  <si>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</si>
  <si>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</si>
  <si>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</si>
  <si>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</si>
  <si>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</si>
  <si>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</si>
  <si>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</si>
  <si>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</si>
  <si>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</si>
  <si>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</si>
  <si>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</si>
  <si>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</si>
  <si>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</si>
  <si>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</si>
  <si>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</si>
  <si>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</si>
  <si>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</si>
  <si>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</si>
  <si>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</si>
  <si>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</si>
  <si>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</si>
  <si>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</si>
  <si>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</si>
  <si>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</si>
  <si>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</si>
  <si>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</si>
  <si>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</si>
  <si>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</si>
  <si>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</si>
  <si>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</si>
  <si>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</si>
  <si>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</si>
  <si>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</si>
  <si>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</si>
  <si>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</si>
  <si>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</si>
  <si>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</si>
  <si>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</si>
  <si>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</si>
  <si>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</si>
  <si>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</si>
  <si>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</si>
  <si>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</si>
  <si>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</si>
  <si>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</si>
  <si>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</si>
  <si>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</si>
  <si>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</si>
  <si>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</si>
  <si>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</si>
  <si>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</si>
  <si>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</si>
  <si>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</si>
  <si>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</si>
  <si>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</si>
  <si>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</si>
  <si>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</si>
  <si>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</si>
  <si>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</si>
  <si>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</si>
  <si>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</si>
  <si>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</si>
  <si>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</si>
  <si>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</si>
  <si>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</si>
  <si>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</si>
  <si>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</si>
  <si>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</si>
  <si>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</si>
  <si>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</si>
  <si>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</si>
  <si>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</si>
  <si>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</si>
  <si>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</si>
  <si>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</si>
  <si>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</si>
  <si>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</si>
  <si>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</si>
  <si>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</si>
  <si>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</si>
  <si>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</si>
  <si>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</si>
  <si>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</si>
  <si>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</si>
  <si>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</si>
  <si>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</si>
  <si>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</si>
  <si>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</si>
  <si>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</si>
  <si>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</si>
  <si>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</si>
  <si>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</si>
  <si>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</si>
  <si>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</si>
  <si>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</si>
  <si>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</si>
  <si>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</si>
  <si>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</si>
  <si>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</si>
  <si>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</si>
  <si>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</si>
  <si>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</si>
  <si>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</si>
  <si>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</si>
  <si>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</si>
  <si>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</si>
  <si>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</si>
  <si>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</si>
  <si>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</si>
  <si>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</si>
  <si>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</si>
  <si>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</si>
  <si>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</si>
  <si>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</si>
  <si>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</si>
  <si>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</si>
  <si>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</si>
  <si>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</si>
  <si>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</si>
  <si>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</si>
  <si>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</si>
  <si>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</si>
  <si>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</si>
  <si>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</si>
  <si>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</si>
  <si>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</si>
  <si>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</si>
  <si>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</si>
  <si>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</si>
  <si>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</si>
  <si>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</si>
  <si>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</si>
  <si>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</si>
  <si>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</si>
  <si>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</si>
  <si>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</si>
  <si>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</si>
  <si>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</si>
  <si>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</si>
  <si>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</si>
  <si>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</si>
  <si>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</si>
  <si>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</si>
  <si>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</si>
  <si>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</si>
  <si>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</si>
  <si>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</si>
  <si>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</si>
  <si>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</si>
  <si>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</si>
  <si>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</si>
  <si>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</si>
  <si>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</si>
  <si>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</si>
  <si>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</si>
  <si>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</si>
  <si>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</si>
  <si>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</si>
  <si>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</si>
  <si>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</si>
  <si>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</si>
  <si>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</si>
  <si>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</si>
  <si>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</si>
  <si>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</si>
  <si>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</si>
  <si>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</si>
  <si>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</si>
  <si>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</si>
  <si>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</si>
  <si>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</si>
  <si>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</si>
  <si>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</si>
  <si>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</si>
  <si>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</si>
  <si>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</si>
  <si>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</si>
  <si>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</si>
  <si>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</si>
  <si>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</si>
  <si>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</si>
  <si>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</si>
  <si>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</si>
  <si>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</si>
  <si>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</si>
  <si>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</si>
  <si>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</si>
  <si>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</si>
  <si>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</si>
  <si>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</si>
  <si>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</si>
  <si>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</si>
  <si>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</si>
  <si>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</si>
  <si>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</si>
  <si>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</si>
  <si>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</si>
  <si>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</si>
  <si>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</si>
  <si>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</si>
  <si>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</si>
  <si>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</si>
  <si>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</si>
  <si>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</si>
  <si>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</si>
  <si>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</si>
  <si>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</si>
  <si>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</si>
  <si>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</si>
  <si>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</si>
  <si>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</si>
  <si>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</si>
  <si>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</si>
  <si>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</si>
  <si>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</si>
  <si>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</si>
  <si>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</si>
  <si>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</si>
  <si>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</si>
  <si>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</si>
  <si>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</si>
  <si>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</si>
  <si>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</si>
  <si>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</si>
  <si>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</si>
  <si>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</si>
  <si>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</si>
  <si>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</si>
  <si>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</si>
  <si>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</si>
  <si>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</si>
  <si>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</si>
  <si>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</si>
  <si>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</si>
  <si>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</si>
  <si>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</si>
  <si>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</si>
  <si>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</si>
  <si>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</si>
  <si>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</si>
  <si>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</si>
  <si>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</si>
  <si>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</si>
  <si>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</si>
  <si>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</si>
  <si>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</si>
  <si>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</si>
  <si>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</si>
  <si>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</si>
  <si>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</si>
  <si>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</si>
  <si>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</si>
  <si>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</si>
  <si>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</si>
  <si>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</si>
  <si>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</si>
  <si>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</si>
  <si>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</si>
  <si>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</si>
  <si>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</si>
  <si>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</si>
  <si>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</si>
  <si>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</si>
  <si>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</si>
  <si>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</si>
  <si>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</si>
  <si>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</si>
  <si>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</si>
  <si>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</si>
  <si>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</si>
  <si>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</si>
  <si>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</si>
  <si>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</si>
  <si>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</si>
  <si>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</si>
  <si>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</si>
  <si>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</si>
  <si>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</si>
  <si>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</si>
  <si>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</si>
  <si>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</si>
  <si>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</si>
  <si>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</si>
  <si>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</si>
  <si>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</si>
  <si>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</si>
  <si>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</si>
  <si>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</si>
  <si>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</si>
  <si>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</si>
  <si>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</si>
  <si>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</si>
  <si>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</si>
  <si>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</si>
  <si>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</si>
  <si>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</si>
  <si>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</si>
  <si>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</si>
  <si>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</si>
  <si>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</si>
  <si>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</si>
  <si>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</si>
  <si>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</si>
  <si>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</si>
  <si>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</si>
  <si>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</si>
  <si>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</si>
  <si>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</si>
  <si>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</si>
  <si>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</si>
  <si>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</si>
  <si>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</si>
  <si>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</si>
  <si>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</si>
  <si>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</si>
  <si>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</si>
  <si>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</si>
  <si>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</si>
  <si>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</si>
  <si>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</si>
  <si>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</si>
  <si>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</si>
  <si>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</si>
  <si>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</si>
  <si>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</si>
  <si>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</si>
  <si>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</si>
  <si>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</si>
  <si>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</si>
  <si>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</si>
  <si>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</si>
  <si>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</si>
  <si>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</si>
  <si>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</si>
  <si>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</si>
  <si>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</si>
  <si>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</si>
  <si>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</si>
  <si>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</si>
  <si>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</si>
  <si>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</si>
  <si>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</si>
  <si>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</si>
  <si>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</si>
  <si>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</si>
  <si>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</si>
  <si>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</si>
  <si>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</si>
  <si>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</si>
  <si>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</si>
  <si>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</si>
  <si>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</si>
  <si>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</si>
  <si>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</si>
  <si>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</si>
  <si>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</si>
  <si>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</si>
  <si>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</si>
  <si>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</si>
  <si>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</si>
  <si>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</si>
  <si>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</si>
  <si>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</si>
  <si>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</si>
  <si>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</si>
  <si>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</si>
  <si>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</si>
  <si>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</si>
  <si>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</si>
  <si>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</si>
  <si>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</si>
  <si>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</si>
  <si>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</si>
  <si>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</si>
  <si>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</si>
  <si>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</si>
  <si>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</si>
  <si>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</si>
  <si>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</si>
  <si>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</si>
  <si>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</si>
  <si>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</si>
  <si>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</si>
  <si>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</si>
  <si>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</si>
  <si>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</si>
  <si>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</si>
  <si>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</si>
  <si>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</si>
  <si>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</si>
  <si>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</si>
  <si>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</si>
  <si>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</si>
  <si>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</si>
  <si>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</si>
  <si>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</si>
  <si>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</si>
  <si>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</si>
  <si>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</si>
  <si>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</si>
  <si>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</si>
  <si>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</si>
  <si>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</si>
  <si>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</si>
  <si>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</si>
  <si>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</si>
  <si>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</si>
  <si>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</si>
  <si>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</si>
  <si>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</si>
  <si>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</si>
  <si>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</si>
  <si>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</si>
  <si>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</si>
  <si>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</si>
  <si>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</si>
  <si>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</si>
  <si>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</si>
  <si>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</si>
  <si>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</si>
  <si>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</si>
  <si>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</si>
  <si>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</si>
  <si>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</si>
  <si>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</si>
  <si>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</si>
  <si>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</si>
  <si>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</si>
  <si>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</si>
  <si>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</si>
  <si>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</si>
  <si>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</si>
  <si>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</si>
  <si>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</si>
  <si>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</si>
  <si>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</si>
  <si>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</si>
  <si>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</si>
  <si>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</si>
  <si>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</si>
  <si>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</si>
  <si>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</si>
  <si>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</si>
  <si>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</si>
  <si>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</si>
  <si>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</si>
  <si>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</si>
  <si>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</si>
  <si>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</si>
  <si>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</si>
  <si>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</si>
  <si>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</si>
  <si>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</si>
  <si>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</si>
  <si>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</si>
  <si>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</si>
  <si>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</si>
  <si>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</si>
  <si>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</si>
  <si>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</si>
  <si>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</si>
  <si>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</si>
  <si>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</si>
  <si>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</si>
  <si>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</si>
  <si>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</si>
  <si>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</si>
  <si>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</si>
  <si>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</si>
  <si>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</si>
  <si>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</si>
  <si>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</si>
  <si>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</si>
  <si>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</si>
  <si>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</si>
  <si>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</si>
  <si>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</si>
  <si>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</si>
  <si>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</si>
  <si>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</si>
  <si>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</si>
  <si>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</si>
  <si>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</si>
  <si>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</si>
  <si>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</si>
  <si>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</si>
  <si>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</si>
  <si>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</si>
  <si>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</si>
  <si>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</si>
  <si>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</si>
  <si>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</si>
  <si>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</si>
  <si>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</si>
  <si>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</si>
  <si>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</si>
  <si>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</si>
  <si>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</si>
  <si>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</si>
  <si>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</si>
  <si>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</si>
  <si>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</si>
  <si>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</si>
  <si>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</si>
  <si>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</si>
  <si>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</si>
  <si>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</si>
  <si>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</si>
  <si>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</si>
  <si>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</si>
  <si>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</si>
  <si>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</si>
  <si>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</si>
  <si>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</si>
  <si>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</si>
  <si>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</si>
  <si>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</si>
  <si>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</si>
  <si>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</si>
  <si>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</si>
  <si>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</si>
  <si>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</si>
  <si>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</si>
  <si>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</si>
  <si>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</si>
  <si>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</si>
  <si>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</si>
  <si>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</si>
  <si>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</si>
  <si>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</si>
  <si>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</si>
  <si>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</si>
  <si>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</si>
  <si>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</si>
  <si>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</si>
  <si>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</si>
  <si>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</si>
  <si>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</si>
  <si>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</si>
  <si>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</si>
  <si>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</si>
  <si>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</si>
  <si>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</si>
  <si>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</si>
  <si>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</si>
  <si>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</si>
  <si>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</si>
  <si>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</si>
  <si>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</si>
  <si>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</si>
  <si>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</si>
  <si>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</si>
  <si>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</si>
  <si>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</si>
  <si>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</si>
  <si>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</si>
  <si>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</si>
  <si>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</si>
  <si>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</si>
  <si>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</si>
  <si>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</si>
  <si>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</si>
  <si>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</si>
  <si>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</si>
  <si>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</si>
  <si>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</si>
  <si>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</si>
  <si>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</si>
  <si>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</si>
  <si>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</si>
  <si>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</si>
  <si>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</si>
  <si>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</si>
  <si>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</si>
  <si>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</si>
  <si>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</si>
  <si>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</si>
  <si>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</si>
  <si>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</si>
  <si>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</si>
  <si>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</si>
  <si>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</si>
  <si>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</si>
  <si>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</si>
  <si>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</si>
  <si>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</si>
  <si>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</si>
  <si>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</si>
  <si>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</si>
  <si>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</si>
  <si>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</si>
  <si>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</si>
  <si>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</si>
  <si>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</si>
  <si>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</si>
  <si>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</si>
  <si>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</si>
  <si>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</si>
  <si>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</si>
  <si>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</si>
  <si>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</si>
  <si>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</si>
  <si>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</si>
  <si>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</si>
  <si>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</si>
  <si>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</si>
  <si>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</si>
  <si>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</si>
  <si>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</si>
  <si>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</si>
  <si>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</si>
  <si>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</si>
  <si>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</si>
  <si>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</si>
  <si>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</si>
  <si>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</si>
  <si>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</si>
  <si>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</si>
  <si>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</si>
  <si>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</si>
  <si>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</si>
  <si>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</si>
  <si>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</si>
  <si>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</si>
  <si>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</si>
  <si>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</si>
  <si>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</si>
  <si>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</si>
  <si>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</si>
  <si>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</si>
  <si>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</si>
  <si>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</si>
  <si>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</si>
  <si>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</si>
  <si>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</si>
  <si>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</si>
  <si>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</si>
  <si>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</si>
  <si>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</si>
  <si>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</si>
  <si>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</si>
  <si>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</si>
  <si>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</si>
  <si>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</si>
  <si>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</si>
  <si>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</si>
  <si>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</si>
  <si>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</si>
  <si>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</si>
  <si>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</si>
  <si>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</si>
  <si>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</si>
  <si>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</si>
  <si>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</si>
  <si>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</si>
  <si>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</si>
  <si>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</si>
  <si>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</si>
  <si>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</si>
  <si>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</si>
  <si>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</si>
  <si>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</si>
  <si>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</si>
  <si>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</si>
  <si>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</si>
  <si>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</si>
  <si>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</si>
  <si>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</si>
  <si>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</si>
  <si>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</si>
  <si>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</si>
  <si>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</si>
  <si>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</si>
  <si>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</si>
  <si>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</si>
  <si>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</si>
  <si>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</si>
  <si>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</si>
  <si>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</si>
  <si>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</si>
  <si>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</si>
  <si>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</si>
  <si>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</si>
  <si>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</si>
  <si>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</si>
  <si>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</si>
  <si>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</si>
  <si>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</si>
  <si>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</si>
  <si>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</si>
  <si>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</si>
  <si>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</si>
  <si>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</si>
  <si>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</si>
  <si>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</si>
  <si>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</si>
  <si>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</si>
  <si>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</si>
  <si>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</si>
  <si>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</si>
  <si>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</si>
  <si>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</si>
  <si>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</si>
  <si>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</si>
  <si>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</si>
  <si>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</si>
  <si>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</si>
  <si>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</si>
  <si>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</si>
  <si>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</si>
  <si>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</si>
  <si>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</si>
  <si>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</si>
  <si>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</si>
  <si>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</si>
  <si>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</si>
  <si>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</si>
  <si>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</si>
  <si>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</si>
  <si>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</si>
  <si>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</si>
  <si>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</si>
  <si>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</si>
  <si>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</si>
  <si>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</si>
  <si>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</si>
  <si>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</si>
  <si>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</si>
  <si>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</si>
  <si>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</si>
  <si>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</si>
  <si>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</si>
  <si>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</si>
  <si>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</si>
  <si>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</si>
  <si>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</si>
  <si>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</si>
  <si>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</si>
  <si>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</si>
  <si>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</si>
  <si>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</si>
  <si>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</si>
  <si>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</si>
  <si>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</si>
  <si>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</si>
  <si>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</si>
  <si>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</si>
  <si>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</si>
  <si>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</si>
  <si>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</si>
  <si>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</si>
  <si>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</si>
  <si>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</si>
  <si>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</si>
  <si>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</si>
  <si>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</si>
  <si>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</si>
  <si>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</si>
  <si>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</si>
  <si>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</si>
  <si>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</si>
  <si>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</si>
  <si>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</si>
  <si>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</si>
  <si>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</si>
  <si>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</si>
  <si>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</si>
  <si>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</si>
  <si>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</si>
  <si>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</si>
  <si>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</si>
  <si>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</si>
  <si>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</si>
  <si>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</si>
  <si>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</si>
  <si>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</si>
  <si>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</si>
  <si>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</si>
  <si>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</si>
  <si>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</si>
  <si>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</si>
  <si>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</si>
  <si>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</si>
  <si>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</si>
  <si>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</si>
  <si>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</si>
  <si>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</si>
  <si>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</si>
  <si>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</si>
  <si>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</si>
  <si>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</si>
  <si>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</si>
  <si>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</si>
  <si>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</si>
  <si>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</si>
  <si>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</si>
  <si>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</si>
  <si>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</si>
  <si>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</si>
  <si>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</si>
  <si>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</si>
  <si>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</si>
  <si>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</si>
  <si>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</si>
  <si>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</si>
  <si>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</si>
  <si>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</si>
  <si>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</si>
  <si>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</si>
  <si>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</si>
  <si>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</si>
  <si>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</si>
  <si>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</si>
  <si>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</si>
  <si>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</si>
  <si>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</si>
  <si>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</si>
  <si>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</si>
  <si>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</si>
  <si>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</si>
  <si>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</si>
  <si>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</si>
  <si>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</si>
  <si>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</si>
  <si>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</si>
  <si>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</si>
  <si>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</si>
  <si>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</si>
  <si>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</si>
  <si>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</si>
  <si>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</si>
  <si>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</si>
  <si>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</si>
  <si>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</si>
  <si>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</si>
  <si>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</si>
  <si>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</si>
  <si>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</si>
  <si>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</si>
  <si>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</si>
  <si>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</si>
  <si>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</si>
  <si>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</si>
  <si>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</si>
  <si>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</si>
  <si>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</si>
  <si>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</si>
  <si>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</si>
  <si>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</si>
  <si>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</si>
  <si>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</si>
  <si>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</si>
  <si>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</si>
  <si>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</si>
  <si>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</si>
  <si>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</si>
  <si>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</si>
  <si>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</si>
  <si>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</si>
  <si>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</si>
  <si>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</si>
  <si>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</si>
  <si>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</si>
  <si>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</si>
  <si>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</si>
  <si>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</si>
  <si>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</si>
  <si>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</si>
  <si>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</si>
  <si>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</si>
  <si>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</si>
  <si>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</si>
  <si>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</si>
  <si>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</si>
  <si>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</si>
  <si>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</si>
  <si>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</si>
  <si>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</si>
  <si>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</si>
  <si>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</si>
  <si>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</si>
  <si>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</si>
  <si>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</si>
  <si>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</si>
  <si>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</si>
  <si>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</si>
  <si>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</si>
  <si>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</si>
  <si>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</si>
  <si>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</si>
  <si>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</si>
  <si>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</si>
  <si>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</si>
  <si>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</si>
  <si>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</si>
  <si>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</si>
  <si>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</si>
  <si>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</si>
  <si>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</si>
  <si>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</si>
  <si>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</si>
  <si>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</si>
  <si>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</si>
  <si>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</si>
  <si>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</si>
  <si>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</si>
  <si>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</si>
  <si>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</si>
  <si>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</si>
  <si>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</si>
  <si>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</si>
  <si>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</si>
  <si>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</si>
  <si>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</si>
  <si>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</si>
  <si>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</si>
  <si>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</si>
  <si>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</si>
  <si>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</si>
  <si>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</si>
  <si>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</si>
  <si>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</si>
  <si>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</si>
  <si>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</si>
  <si>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</si>
  <si>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</si>
  <si>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</si>
  <si>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</si>
  <si>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</si>
  <si>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</si>
  <si>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</si>
  <si>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</si>
  <si>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</si>
  <si>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</si>
  <si>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</si>
  <si>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</si>
  <si>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</si>
  <si>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</si>
  <si>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</si>
  <si>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</si>
  <si>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</si>
  <si>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</si>
  <si>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</si>
  <si>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</si>
  <si>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</si>
  <si>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</si>
  <si>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</si>
  <si>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</si>
  <si>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</si>
  <si>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</si>
  <si>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</si>
  <si>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</si>
  <si>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</si>
  <si>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</si>
  <si>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</si>
  <si>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</si>
  <si>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</si>
  <si>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</si>
  <si>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</si>
  <si>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</si>
  <si>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</si>
  <si>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</si>
  <si>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</si>
  <si>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</si>
  <si>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</si>
  <si>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</si>
  <si>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</si>
  <si>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</si>
  <si>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</si>
  <si>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</si>
  <si>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</si>
  <si>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</si>
  <si>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</si>
  <si>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</si>
  <si>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</si>
  <si>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</si>
  <si>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</si>
  <si>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</si>
  <si>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</si>
  <si>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</si>
  <si>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</si>
  <si>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</si>
  <si>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</si>
  <si>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</si>
  <si>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</si>
  <si>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</si>
  <si>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</si>
  <si>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</si>
  <si>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</si>
  <si>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</si>
  <si>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</si>
  <si>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</si>
  <si>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</si>
  <si>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</si>
  <si>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</si>
  <si>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</si>
  <si>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</si>
  <si>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</si>
  <si>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</si>
  <si>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</si>
  <si>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</si>
  <si>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</si>
  <si>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</si>
  <si>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</si>
  <si>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</si>
  <si>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</si>
  <si>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</si>
  <si>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</si>
  <si>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</si>
  <si>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</si>
  <si>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</si>
  <si>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</si>
  <si>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</si>
  <si>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</si>
  <si>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</si>
  <si>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</si>
  <si>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</si>
  <si>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</si>
  <si>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</si>
  <si>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</si>
  <si>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</si>
  <si>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</si>
  <si>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</si>
  <si>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</si>
  <si>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</si>
  <si>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</si>
  <si>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</si>
  <si>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</si>
  <si>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</si>
  <si>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</si>
  <si>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</si>
  <si>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</si>
  <si>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</si>
  <si>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</si>
  <si>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</si>
  <si>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</si>
  <si>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</si>
  <si>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</si>
  <si>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</si>
  <si>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</si>
  <si>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</si>
  <si>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</si>
  <si>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</si>
  <si>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</si>
  <si>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</si>
  <si>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</si>
  <si>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</si>
  <si>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</si>
  <si>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</si>
  <si>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</si>
  <si>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</si>
  <si>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</si>
  <si>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</si>
  <si>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</si>
  <si>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</si>
  <si>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</si>
  <si>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</si>
  <si>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</si>
  <si>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</si>
  <si>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</si>
  <si>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</si>
  <si>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</si>
  <si>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</si>
  <si>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</si>
  <si>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</si>
  <si>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</si>
  <si>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</si>
  <si>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</si>
  <si>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</si>
  <si>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</si>
  <si>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</si>
  <si>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</si>
  <si>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</si>
  <si>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</si>
  <si>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</si>
  <si>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</si>
  <si>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</si>
  <si>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</si>
  <si>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</si>
  <si>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</si>
  <si>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</si>
  <si>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</si>
  <si>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</si>
  <si>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</si>
  <si>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</si>
  <si>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</si>
  <si>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</si>
  <si>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</si>
  <si>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</si>
  <si>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</si>
  <si>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</si>
  <si>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</si>
  <si>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</si>
  <si>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</si>
  <si>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</si>
  <si>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</si>
  <si>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</si>
  <si>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</si>
  <si>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</si>
  <si>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</si>
  <si>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</si>
  <si>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</si>
  <si>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</si>
  <si>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</si>
  <si>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</si>
  <si>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</si>
  <si>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</si>
  <si>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</si>
  <si>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</si>
  <si>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</si>
  <si>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</si>
  <si>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</si>
  <si>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</si>
  <si>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</si>
  <si>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</si>
  <si>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</si>
  <si>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</si>
  <si>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</si>
  <si>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</si>
  <si>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</si>
  <si>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</si>
  <si>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</si>
  <si>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</si>
  <si>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</si>
  <si>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</si>
  <si>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</si>
  <si>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</si>
  <si>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</si>
  <si>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</si>
  <si>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</si>
  <si>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</si>
  <si>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</si>
  <si>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</si>
  <si>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</si>
  <si>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</si>
  <si>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</si>
  <si>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</si>
  <si>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</si>
  <si>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</si>
  <si>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</si>
  <si>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</si>
  <si>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</si>
  <si>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</si>
  <si>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</si>
  <si>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</si>
  <si>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</si>
  <si>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</si>
  <si>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</si>
  <si>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</si>
  <si>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</si>
  <si>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</si>
  <si>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</si>
  <si>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</si>
  <si>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</si>
  <si>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</si>
  <si>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</si>
  <si>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</si>
  <si>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</si>
  <si>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</si>
  <si>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</si>
  <si>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</si>
  <si>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</si>
  <si>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</si>
  <si>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</si>
  <si>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</si>
  <si>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</si>
  <si>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</si>
  <si>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</si>
  <si>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</si>
  <si>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</si>
  <si>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</si>
  <si>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</si>
  <si>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</si>
  <si>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</si>
  <si>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</si>
  <si>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</si>
  <si>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</si>
  <si>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</si>
  <si>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</si>
  <si>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</si>
  <si>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</si>
  <si>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</si>
  <si>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</si>
  <si>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</si>
  <si>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</si>
  <si>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</si>
  <si>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</si>
  <si>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</si>
  <si>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</si>
  <si>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</si>
  <si>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</si>
  <si>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</si>
  <si>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</si>
  <si>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</si>
  <si>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</si>
  <si>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</si>
  <si>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</si>
  <si>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</si>
  <si>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</si>
  <si>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</si>
  <si>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</si>
  <si>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</si>
  <si>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</si>
  <si>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</si>
  <si>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</si>
  <si>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</si>
  <si>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</si>
  <si>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</si>
  <si>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</si>
  <si>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</si>
  <si>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</si>
  <si>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</si>
  <si>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</si>
  <si>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</si>
  <si>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</si>
  <si>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</si>
  <si>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</si>
  <si>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</si>
  <si>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</si>
  <si>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</si>
  <si>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</si>
  <si>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</si>
  <si>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</si>
  <si>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</si>
  <si>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</si>
  <si>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</si>
  <si>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</si>
  <si>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</si>
  <si>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</si>
  <si>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</si>
  <si>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</si>
  <si>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</si>
  <si>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</si>
  <si>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</si>
  <si>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</si>
  <si>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</si>
  <si>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</si>
  <si>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</si>
  <si>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</si>
  <si>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</si>
  <si>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</si>
  <si>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</si>
  <si>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</si>
  <si>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</si>
  <si>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</si>
  <si>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</si>
  <si>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</si>
  <si>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</si>
  <si>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</si>
  <si>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</si>
  <si>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</si>
  <si>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</si>
  <si>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</si>
  <si>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</si>
  <si>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</si>
  <si>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</si>
  <si>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</si>
  <si>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</si>
  <si>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</si>
  <si>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</si>
  <si>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</si>
  <si>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</si>
  <si>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</si>
  <si>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</si>
  <si>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</si>
  <si>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</si>
  <si>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</si>
  <si>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</si>
  <si>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</si>
  <si>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</si>
  <si>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</si>
  <si>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</si>
  <si>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</si>
  <si>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</si>
  <si>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</si>
  <si>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</si>
  <si>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</si>
  <si>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</si>
  <si>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</si>
  <si>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</si>
  <si>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</si>
  <si>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</si>
  <si>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</si>
  <si>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</si>
  <si>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</si>
  <si>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</si>
  <si>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</si>
  <si>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</si>
  <si>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</si>
  <si>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</si>
  <si>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</si>
  <si>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</si>
  <si>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</si>
  <si>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</si>
  <si>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</si>
  <si>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</si>
  <si>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</si>
  <si>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</si>
  <si>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</si>
  <si>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</si>
  <si>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</si>
  <si>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</si>
  <si>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</si>
  <si>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</si>
  <si>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</si>
  <si>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</si>
  <si>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</si>
  <si>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</si>
  <si>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</si>
  <si>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</si>
  <si>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</si>
  <si>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</si>
  <si>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</si>
  <si>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</si>
  <si>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</si>
  <si>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</si>
  <si>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</si>
  <si>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</si>
  <si>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</si>
  <si>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</si>
  <si>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</si>
  <si>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</si>
  <si>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</si>
  <si>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</si>
  <si>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</si>
  <si>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</si>
  <si>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</si>
  <si>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</si>
  <si>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</si>
  <si>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</si>
  <si>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</si>
  <si>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</si>
  <si>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</si>
  <si>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</si>
  <si>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</si>
  <si>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</si>
  <si>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</si>
  <si>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</si>
  <si>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</si>
  <si>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</si>
  <si>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</si>
  <si>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</si>
  <si>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</si>
  <si>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</si>
  <si>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</si>
  <si>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</si>
  <si>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</si>
  <si>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</si>
  <si>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</si>
  <si>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</si>
  <si>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</si>
  <si>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</si>
  <si>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</si>
  <si>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</si>
  <si>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</si>
  <si>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</si>
  <si>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</si>
  <si>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</si>
  <si>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</si>
  <si>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</si>
  <si>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</si>
  <si>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</si>
  <si>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</si>
  <si>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</si>
  <si>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</si>
  <si>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</si>
  <si>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</si>
  <si>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</si>
  <si>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</si>
  <si>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</si>
  <si>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</si>
  <si>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</si>
  <si>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</si>
  <si>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</si>
  <si>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</si>
  <si>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</si>
  <si>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</si>
  <si>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</si>
  <si>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</si>
  <si>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</si>
  <si>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</si>
  <si>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</si>
  <si>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</si>
  <si>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</si>
  <si>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</si>
  <si>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</si>
  <si>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</si>
  <si>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</si>
  <si>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</si>
  <si>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</si>
  <si>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</si>
  <si>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</si>
  <si>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</si>
  <si>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</si>
  <si>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</si>
  <si>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</si>
  <si>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</si>
  <si>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</si>
  <si>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</si>
  <si>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</si>
  <si>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</si>
  <si>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</si>
  <si>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</si>
  <si>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</si>
  <si>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</si>
  <si>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</si>
  <si>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</si>
  <si>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</si>
  <si>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</si>
  <si>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</si>
  <si>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</si>
  <si>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</si>
  <si>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</si>
  <si>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</si>
  <si>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</si>
  <si>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</si>
  <si>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</si>
  <si>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</si>
  <si>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</si>
  <si>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</si>
  <si>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</si>
  <si>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</si>
  <si>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</si>
  <si>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</si>
  <si>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</si>
  <si>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</si>
  <si>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</si>
  <si>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</si>
  <si>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</si>
  <si>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</si>
  <si>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</si>
  <si>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</si>
  <si>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</si>
  <si>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</si>
  <si>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</si>
  <si>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</si>
  <si>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</si>
  <si>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</si>
  <si>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</si>
  <si>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</si>
  <si>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</si>
  <si>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</si>
  <si>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</si>
  <si>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</si>
  <si>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</si>
  <si>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</si>
  <si>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</si>
  <si>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</si>
  <si>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</si>
  <si>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</si>
  <si>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</si>
  <si>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</si>
  <si>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</si>
  <si>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</si>
  <si>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</si>
  <si>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</si>
  <si>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</si>
  <si>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</si>
  <si>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</si>
  <si>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</si>
  <si>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</si>
  <si>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</si>
  <si>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</si>
  <si>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</si>
  <si>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</si>
  <si>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</si>
  <si>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</si>
  <si>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</si>
  <si>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</si>
  <si>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</si>
  <si>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</si>
  <si>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</si>
  <si>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</si>
  <si>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</si>
  <si>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</si>
  <si>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</si>
  <si>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</si>
  <si>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</si>
  <si>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</si>
  <si>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</si>
  <si>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</si>
  <si>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</si>
  <si>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</si>
  <si>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</si>
  <si>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</si>
  <si>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</si>
  <si>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</si>
  <si>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</si>
  <si>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</si>
  <si>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</si>
  <si>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</si>
  <si>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</si>
  <si>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</si>
  <si>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</si>
  <si>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</si>
  <si>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</si>
  <si>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</si>
  <si>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</si>
  <si>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</si>
  <si>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</si>
  <si>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</si>
  <si>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</si>
  <si>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</si>
  <si>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</si>
  <si>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</si>
  <si>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</si>
  <si>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</si>
  <si>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</si>
  <si>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</si>
  <si>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</si>
  <si>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</si>
  <si>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</si>
  <si>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</si>
  <si>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</si>
  <si>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</si>
  <si>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</si>
  <si>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</si>
  <si>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</si>
  <si>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</si>
  <si>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</si>
  <si>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</si>
  <si>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</si>
  <si>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</si>
  <si>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</si>
  <si>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</si>
  <si>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</si>
  <si>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</si>
  <si>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</si>
  <si>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</si>
  <si>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</si>
  <si>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</si>
  <si>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</si>
  <si>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</si>
  <si>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</si>
  <si>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</si>
  <si>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</si>
  <si>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</si>
  <si>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</si>
  <si>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</si>
  <si>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</si>
  <si>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</si>
  <si>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</si>
  <si>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</si>
  <si>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</si>
  <si>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</si>
  <si>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</si>
  <si>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</si>
  <si>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</si>
  <si>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</si>
  <si>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</si>
  <si>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</si>
  <si>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</si>
  <si>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</si>
  <si>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</si>
  <si>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</si>
  <si>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</si>
  <si>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</si>
  <si>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</si>
  <si>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</si>
  <si>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</si>
  <si>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</si>
  <si>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</si>
  <si>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</si>
  <si>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</si>
  <si>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</si>
  <si>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</si>
  <si>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</si>
  <si>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</si>
  <si>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</si>
  <si>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</si>
  <si>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</si>
  <si>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</si>
  <si>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</si>
  <si>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</si>
  <si>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</si>
  <si>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</si>
  <si>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</si>
  <si>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</si>
  <si>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</si>
  <si>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</si>
  <si>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</si>
  <si>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</si>
  <si>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</si>
  <si>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</si>
  <si>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</si>
  <si>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</si>
  <si>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</si>
  <si>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</si>
  <si>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</si>
  <si>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</si>
  <si>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</si>
  <si>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</si>
  <si>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</si>
  <si>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</si>
  <si>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</si>
  <si>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</si>
  <si>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</si>
  <si>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</si>
  <si>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</si>
  <si>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</si>
  <si>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</si>
  <si>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</si>
  <si>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</si>
  <si>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</si>
  <si>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</si>
  <si>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</si>
  <si>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</si>
  <si>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</si>
  <si>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</si>
  <si>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</si>
  <si>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</si>
  <si>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</si>
  <si>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</si>
  <si>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</si>
  <si>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</si>
  <si>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</si>
  <si>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</si>
  <si>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</si>
  <si>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</si>
  <si>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</si>
  <si>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</si>
  <si>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</si>
  <si>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</si>
  <si>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</si>
  <si>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</si>
  <si>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</si>
  <si>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</si>
  <si>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</si>
  <si>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</si>
  <si>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</si>
  <si>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</si>
  <si>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</si>
  <si>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</si>
  <si>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</si>
  <si>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</si>
  <si>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</si>
  <si>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</si>
  <si>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</si>
  <si>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</si>
  <si>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</si>
  <si>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</si>
  <si>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</si>
  <si>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</si>
  <si>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</si>
  <si>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</si>
  <si>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</si>
  <si>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</si>
  <si>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</si>
  <si>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</si>
  <si>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</si>
  <si>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</si>
  <si>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</si>
  <si>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</si>
  <si>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</si>
  <si>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</si>
  <si>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</si>
  <si>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</si>
  <si>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</si>
  <si>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</si>
  <si>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</si>
  <si>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</si>
  <si>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</si>
  <si>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</si>
  <si>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</si>
  <si>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</si>
  <si>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</si>
  <si>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</si>
  <si>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</si>
  <si>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</si>
  <si>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</si>
  <si>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</si>
  <si>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</si>
  <si>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</si>
  <si>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</si>
  <si>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</si>
  <si>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</si>
  <si>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</si>
  <si>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</si>
  <si>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</si>
  <si>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</si>
  <si>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</si>
  <si>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</si>
  <si>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</si>
  <si>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</si>
  <si>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</si>
  <si>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</si>
  <si>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</si>
  <si>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</si>
  <si>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</si>
  <si>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</si>
  <si>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</si>
  <si>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</si>
  <si>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</si>
  <si>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</si>
  <si>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</si>
  <si>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</si>
  <si>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</si>
  <si>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</si>
  <si>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</si>
  <si>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</si>
  <si>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</si>
  <si>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</si>
  <si>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</si>
  <si>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</si>
  <si>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</si>
  <si>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</si>
  <si>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</si>
  <si>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</si>
  <si>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</si>
  <si>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</si>
  <si>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</si>
  <si>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</si>
  <si>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</si>
  <si>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</si>
  <si>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</si>
  <si>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</si>
  <si>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</si>
  <si>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</si>
  <si>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</si>
  <si>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</si>
  <si>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</si>
  <si>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</si>
  <si>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</si>
  <si>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</si>
  <si>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</si>
  <si>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</si>
  <si>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</si>
  <si>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</si>
  <si>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</si>
  <si>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</si>
  <si>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</si>
  <si>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</si>
  <si>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</si>
  <si>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</si>
  <si>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</si>
  <si>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</si>
  <si>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</si>
  <si>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</si>
  <si>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</si>
  <si>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</si>
  <si>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</si>
  <si>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</si>
  <si>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</si>
  <si>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</si>
  <si>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</si>
  <si>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</si>
  <si>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</si>
  <si>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</si>
  <si>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</si>
  <si>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</si>
  <si>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</si>
  <si>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</si>
  <si>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</si>
  <si>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</si>
  <si>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</si>
  <si>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</si>
  <si>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</si>
  <si>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</si>
  <si>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</si>
  <si>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</si>
  <si>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</si>
  <si>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</si>
  <si>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</si>
  <si>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</si>
  <si>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</si>
  <si>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</si>
  <si>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</si>
  <si>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</si>
  <si>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</si>
  <si>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</si>
  <si>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</si>
  <si>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</si>
  <si>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</si>
  <si>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</si>
  <si>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</si>
  <si>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</si>
  <si>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</si>
  <si>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</si>
  <si>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</si>
  <si>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</si>
  <si>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</si>
  <si>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</si>
  <si>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</si>
  <si>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</si>
  <si>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</si>
  <si>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</si>
  <si>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</si>
  <si>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</si>
  <si>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</si>
  <si>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</si>
  <si>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</si>
  <si>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</si>
  <si>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</si>
  <si>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</si>
  <si>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</si>
  <si>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</si>
  <si>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</si>
  <si>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</si>
  <si>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</si>
  <si>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</si>
  <si>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</si>
  <si>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</si>
  <si>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</si>
  <si>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</si>
  <si>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</si>
  <si>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</si>
  <si>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</si>
  <si>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</si>
  <si>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</si>
  <si>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</si>
  <si>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</si>
  <si>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</si>
  <si>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</si>
  <si>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</si>
  <si>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</si>
  <si>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</si>
  <si>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</si>
  <si>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</si>
  <si>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</si>
  <si>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</si>
  <si>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</si>
  <si>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</si>
  <si>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</si>
  <si>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</si>
  <si>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</si>
  <si>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</si>
  <si>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</si>
  <si>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</si>
  <si>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</si>
  <si>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</si>
  <si>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</si>
  <si>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</si>
  <si>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</si>
  <si>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</si>
  <si>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</si>
  <si>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</si>
  <si>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</si>
  <si>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</si>
  <si>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</si>
  <si>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</si>
  <si>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</si>
  <si>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</si>
  <si>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</si>
  <si>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</si>
  <si>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</si>
  <si>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</si>
  <si>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</si>
  <si>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</si>
  <si>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</si>
  <si>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</si>
  <si>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</si>
  <si>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</si>
  <si>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</si>
  <si>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</si>
  <si>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</si>
  <si>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</si>
  <si>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</si>
  <si>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</si>
  <si>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</si>
  <si>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</si>
  <si>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</si>
  <si>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</si>
  <si>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</si>
  <si>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</si>
  <si>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</si>
  <si>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</si>
  <si>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</si>
  <si>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</si>
  <si>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</si>
  <si>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</si>
  <si>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</si>
  <si>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</si>
  <si>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</si>
  <si>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</si>
  <si>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</si>
  <si>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</si>
  <si>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</si>
  <si>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</si>
  <si>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</si>
  <si>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</si>
  <si>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</si>
  <si>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</si>
  <si>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</si>
  <si>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</si>
  <si>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</si>
  <si>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</si>
  <si>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</si>
  <si>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</si>
  <si>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</si>
  <si>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</si>
  <si>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</si>
  <si>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</si>
  <si>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</si>
  <si>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</si>
  <si>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</si>
  <si>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</si>
  <si>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</si>
  <si>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</si>
  <si>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</si>
  <si>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</si>
  <si>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</si>
  <si>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</si>
  <si>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</si>
  <si>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</si>
  <si>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</si>
  <si>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</si>
  <si>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</si>
  <si>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</si>
  <si>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</si>
  <si>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</si>
  <si>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</si>
  <si>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</si>
  <si>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</si>
  <si>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</si>
  <si>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</si>
  <si>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</si>
  <si>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</si>
  <si>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</si>
  <si>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</si>
  <si>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</si>
  <si>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</si>
  <si>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</si>
  <si>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</si>
  <si>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</si>
  <si>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</si>
  <si>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</si>
  <si>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</si>
  <si>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</si>
  <si>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</si>
  <si>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</si>
  <si>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</si>
  <si>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</si>
  <si>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</si>
  <si>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</si>
  <si>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</si>
  <si>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</si>
  <si>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</si>
  <si>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</si>
  <si>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</si>
  <si>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</si>
  <si>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</si>
  <si>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</si>
  <si>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</si>
  <si>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</si>
  <si>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</si>
  <si>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</si>
  <si>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</si>
  <si>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</si>
  <si>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</si>
  <si>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</si>
  <si>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</si>
  <si>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</si>
  <si>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</si>
  <si>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</si>
  <si>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</si>
  <si>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</si>
  <si>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</si>
  <si>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</si>
  <si>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</si>
  <si>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</si>
  <si>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</si>
  <si>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</si>
  <si>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</si>
  <si>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</si>
  <si>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</si>
  <si>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</si>
  <si>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</si>
  <si>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</si>
  <si>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</si>
  <si>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</si>
  <si>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</si>
  <si>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</si>
  <si>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</si>
  <si>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</si>
  <si>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</si>
  <si>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</si>
  <si>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</si>
  <si>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</si>
  <si>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</si>
  <si>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</si>
  <si>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</si>
  <si>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</si>
  <si>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</si>
  <si>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</si>
  <si>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</si>
  <si>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</si>
  <si>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</si>
  <si>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</si>
  <si>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</si>
  <si>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</si>
  <si>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</si>
  <si>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</si>
  <si>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</si>
  <si>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</si>
  <si>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</si>
  <si>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</si>
  <si>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</si>
  <si>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</si>
  <si>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</si>
  <si>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</si>
  <si>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</si>
  <si>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</si>
  <si>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</si>
  <si>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</si>
  <si>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</si>
  <si>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</si>
  <si>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</si>
  <si>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</si>
  <si>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</si>
  <si>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</si>
  <si>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</si>
  <si>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</si>
  <si>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</si>
  <si>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</si>
  <si>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</si>
  <si>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</si>
  <si>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</si>
  <si>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</si>
  <si>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</si>
  <si>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</si>
  <si>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</si>
  <si>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</si>
  <si>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</si>
  <si>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</si>
  <si>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</si>
  <si>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</si>
  <si>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</si>
  <si>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</si>
  <si>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</si>
  <si>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</si>
  <si>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</si>
  <si>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</si>
  <si>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</si>
  <si>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</si>
  <si>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</si>
  <si>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</si>
  <si>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</si>
  <si>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</si>
  <si>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</si>
  <si>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</si>
  <si>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</si>
  <si>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</si>
  <si>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</si>
  <si>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</si>
  <si>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</si>
  <si>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</si>
  <si>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</si>
  <si>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</si>
  <si>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</si>
  <si>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</si>
  <si>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</si>
  <si>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</si>
  <si>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</si>
  <si>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</si>
  <si>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</si>
  <si>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</si>
  <si>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</si>
  <si>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</si>
  <si>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</si>
  <si>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</si>
  <si>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</si>
  <si>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</si>
  <si>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</si>
  <si>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</si>
  <si>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</si>
  <si>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</si>
  <si>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</si>
  <si>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</si>
  <si>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</si>
  <si>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</si>
  <si>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</si>
  <si>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</si>
  <si>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</si>
  <si>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</si>
  <si>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</si>
  <si>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</si>
  <si>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</si>
  <si>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</si>
  <si>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</si>
  <si>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</si>
  <si>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</si>
  <si>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</si>
  <si>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</si>
  <si>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</si>
  <si>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</si>
  <si>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</si>
  <si>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</si>
  <si>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</si>
  <si>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</si>
  <si>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</si>
  <si>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</si>
  <si>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</si>
  <si>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</si>
  <si>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</si>
  <si>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</si>
  <si>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</si>
  <si>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</si>
  <si>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</si>
  <si>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</si>
  <si>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</si>
  <si>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</si>
  <si>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</si>
  <si>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</si>
  <si>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</si>
  <si>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</si>
  <si>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</si>
  <si>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</si>
  <si>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</si>
  <si>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</si>
  <si>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</si>
  <si>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</si>
  <si>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</si>
  <si>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</si>
  <si>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</si>
  <si>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</si>
  <si>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</si>
  <si>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</si>
  <si>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</si>
  <si>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</si>
  <si>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</si>
  <si>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</si>
  <si>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</si>
  <si>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</si>
  <si>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</si>
  <si>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</si>
  <si>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</si>
  <si>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</si>
  <si>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</si>
  <si>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</si>
  <si>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</si>
  <si>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</si>
  <si>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</si>
  <si>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</si>
  <si>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</si>
  <si>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</si>
  <si>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</si>
  <si>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</si>
  <si>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</si>
  <si>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</si>
  <si>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</si>
  <si>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</si>
  <si>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</si>
  <si>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</si>
  <si>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</si>
  <si>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</si>
  <si>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</si>
  <si>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</si>
  <si>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</si>
  <si>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</si>
  <si>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</si>
  <si>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</si>
  <si>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</si>
  <si>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</si>
  <si>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</si>
  <si>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</si>
  <si>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</si>
  <si>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</si>
  <si>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</si>
  <si>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</si>
  <si>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</si>
  <si>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</si>
  <si>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</si>
  <si>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</si>
  <si>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</si>
  <si>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</si>
  <si>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</si>
  <si>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</si>
  <si>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</si>
  <si>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</si>
  <si>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</si>
  <si>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</si>
  <si>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</si>
  <si>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</si>
  <si>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</si>
  <si>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</si>
  <si>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</si>
  <si>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</si>
  <si>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</si>
  <si>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</si>
  <si>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</si>
  <si>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</si>
  <si>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</si>
  <si>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</si>
  <si>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</si>
  <si>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</si>
  <si>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</si>
  <si>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</si>
  <si>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</si>
  <si>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</si>
  <si>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</si>
  <si>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</si>
  <si>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</si>
  <si>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</si>
  <si>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</si>
  <si>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</si>
  <si>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</si>
  <si>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</si>
  <si>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</si>
  <si>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</si>
  <si>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</si>
  <si>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</si>
  <si>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</si>
  <si>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</si>
  <si>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</si>
  <si>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</si>
  <si>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</si>
  <si>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</si>
  <si>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</si>
  <si>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</si>
  <si>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</si>
  <si>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</si>
  <si>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</si>
  <si>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</si>
  <si>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</si>
  <si>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</si>
  <si>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</si>
  <si>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</si>
  <si>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</si>
  <si>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</si>
  <si>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</si>
  <si>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</si>
  <si>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</si>
  <si>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</si>
  <si>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</si>
  <si>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</si>
  <si>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</si>
  <si>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</si>
  <si>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</si>
  <si>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</si>
  <si>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</si>
  <si>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</si>
  <si>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</si>
  <si>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</si>
  <si>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</si>
  <si>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</si>
  <si>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</si>
  <si>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</si>
  <si>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</si>
  <si>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</si>
  <si>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</si>
  <si>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</si>
  <si>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</si>
  <si>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</si>
  <si>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</si>
  <si>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</si>
  <si>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</si>
  <si>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</si>
  <si>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</si>
  <si>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</si>
  <si>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</si>
  <si>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</si>
  <si>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</si>
  <si>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</si>
  <si>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</si>
  <si>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</si>
  <si>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</si>
  <si>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</si>
  <si>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</si>
  <si>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</si>
  <si>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</si>
  <si>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</si>
  <si>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</si>
  <si>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</si>
  <si>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</si>
  <si>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</si>
  <si>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</si>
  <si>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</si>
  <si>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</si>
  <si>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</si>
  <si>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</si>
  <si>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</si>
  <si>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</si>
  <si>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</si>
  <si>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</si>
  <si>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</si>
  <si>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</si>
  <si>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</si>
  <si>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</si>
  <si>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</si>
  <si>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</si>
  <si>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</si>
  <si>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</si>
  <si>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</si>
  <si>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</si>
  <si>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</si>
  <si>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</si>
  <si>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</si>
  <si>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</si>
  <si>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</si>
  <si>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</si>
  <si>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</si>
  <si>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</si>
  <si>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</si>
  <si>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</si>
  <si>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</si>
  <si>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</si>
  <si>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</si>
  <si>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</si>
  <si>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</si>
  <si>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</si>
  <si>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</si>
  <si>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</si>
  <si>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</si>
  <si>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</si>
  <si>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</si>
  <si>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</si>
  <si>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</si>
  <si>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</si>
  <si>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</si>
  <si>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</si>
  <si>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</si>
  <si>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</si>
  <si>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</si>
  <si>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</si>
  <si>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</si>
  <si>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</si>
  <si>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</si>
  <si>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</si>
  <si>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</si>
  <si>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</si>
  <si>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</si>
  <si>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</si>
  <si>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</si>
  <si>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</si>
  <si>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</si>
  <si>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</si>
  <si>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</si>
  <si>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</si>
  <si>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</si>
  <si>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</si>
  <si>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</si>
  <si>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</si>
  <si>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</si>
  <si>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</si>
  <si>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</si>
  <si>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</si>
  <si>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</si>
  <si>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</si>
  <si>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</si>
  <si>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</si>
  <si>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</si>
  <si>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</si>
  <si>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</si>
  <si>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</si>
  <si>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</si>
  <si>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</si>
  <si>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</si>
  <si>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</si>
  <si>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</si>
  <si>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</si>
  <si>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</si>
  <si>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</si>
  <si>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</si>
  <si>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</si>
  <si>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</si>
  <si>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</si>
  <si>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</si>
  <si>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</si>
  <si>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</si>
  <si>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</si>
  <si>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</si>
  <si>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</si>
  <si>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</si>
  <si>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</si>
  <si>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</si>
  <si>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</si>
  <si>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</si>
  <si>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</si>
  <si>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</si>
  <si>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</si>
  <si>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</si>
  <si>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</si>
  <si>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</si>
  <si>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</si>
  <si>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</si>
  <si>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</si>
  <si>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</si>
  <si>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</si>
  <si>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</si>
  <si>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</si>
  <si>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</si>
  <si>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</si>
  <si>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</si>
  <si>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</si>
  <si>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</si>
  <si>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</si>
  <si>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</si>
  <si>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</si>
  <si>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</si>
  <si>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</si>
  <si>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</si>
  <si>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</si>
  <si>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</si>
  <si>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</si>
  <si>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</si>
  <si>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</si>
  <si>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</si>
  <si>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</si>
  <si>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</si>
  <si>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</si>
  <si>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</si>
  <si>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</si>
  <si>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</si>
  <si>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</si>
  <si>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</si>
  <si>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</si>
  <si>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</si>
  <si>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</si>
  <si>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</si>
  <si>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</si>
  <si>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</si>
  <si>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</si>
  <si>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</si>
  <si>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</si>
  <si>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</si>
  <si>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</si>
  <si>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</si>
  <si>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</si>
  <si>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</si>
  <si>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</si>
  <si>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</si>
  <si>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</si>
  <si>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</si>
  <si>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</si>
  <si>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</si>
  <si>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</si>
  <si>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</si>
  <si>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</si>
  <si>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</si>
  <si>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</si>
  <si>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</si>
  <si>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</si>
  <si>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</si>
  <si>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</si>
  <si>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</si>
  <si>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</si>
  <si>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</si>
  <si>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</si>
  <si>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</si>
  <si>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</si>
  <si>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</si>
  <si>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</si>
  <si>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</si>
  <si>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</si>
  <si>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</si>
  <si>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</si>
  <si>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</si>
  <si>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</si>
  <si>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</si>
  <si>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</si>
  <si>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</si>
  <si>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</si>
  <si>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</si>
  <si>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</si>
  <si>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</si>
  <si>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</si>
  <si>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</si>
  <si>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</si>
  <si>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</si>
  <si>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</si>
  <si>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</si>
  <si>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</si>
  <si>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</si>
  <si>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</si>
  <si>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</si>
  <si>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</si>
  <si>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</si>
  <si>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</si>
  <si>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</si>
  <si>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</si>
  <si>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</si>
  <si>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</si>
  <si>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</si>
  <si>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</si>
  <si>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</si>
  <si>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</si>
  <si>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</si>
  <si>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</si>
  <si>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</si>
  <si>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</si>
  <si>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</si>
  <si>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</si>
  <si>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</si>
  <si>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</si>
  <si>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</si>
  <si>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</si>
  <si>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</si>
  <si>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</si>
  <si>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</si>
  <si>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</si>
  <si>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</si>
  <si>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</si>
  <si>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</si>
  <si>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</si>
  <si>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</si>
  <si>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</si>
  <si>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</si>
  <si>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</si>
  <si>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</si>
  <si>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</si>
  <si>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</si>
  <si>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</si>
  <si>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</si>
  <si>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</si>
  <si>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</si>
  <si>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</si>
  <si>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</si>
  <si>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</si>
  <si>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</si>
  <si>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</si>
  <si>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</si>
  <si>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</si>
  <si>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</si>
  <si>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</si>
  <si>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</si>
  <si>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</si>
  <si>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</si>
  <si>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</si>
  <si>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</si>
  <si>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</si>
  <si>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</si>
  <si>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</si>
  <si>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</si>
  <si>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</si>
  <si>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</si>
  <si>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</si>
  <si>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</si>
  <si>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</si>
  <si>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</si>
  <si>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</si>
  <si>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</si>
  <si>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</si>
  <si>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</si>
  <si>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</si>
  <si>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</si>
  <si>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</si>
  <si>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</si>
  <si>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</si>
  <si>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</si>
  <si>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</si>
  <si>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</si>
  <si>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</si>
  <si>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</si>
  <si>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</si>
  <si>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</si>
  <si>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</si>
  <si>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</si>
  <si>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</si>
  <si>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</si>
  <si>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</si>
  <si>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</si>
  <si>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</si>
  <si>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</si>
  <si>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</si>
  <si>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</si>
  <si>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</si>
  <si>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</si>
  <si>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</si>
  <si>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</si>
  <si>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</si>
  <si>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</si>
  <si>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</si>
  <si>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</si>
  <si>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</si>
  <si>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</si>
  <si>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</si>
  <si>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</si>
  <si>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</si>
  <si>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</si>
  <si>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</si>
  <si>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</si>
  <si>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</si>
  <si>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</si>
  <si>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</si>
  <si>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</si>
  <si>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</si>
  <si>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</si>
  <si>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</si>
  <si>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</si>
  <si>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</si>
  <si>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</si>
  <si>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</si>
  <si>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</si>
  <si>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</si>
  <si>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</si>
  <si>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</si>
  <si>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</si>
  <si>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</si>
  <si>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</si>
  <si>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</si>
  <si>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</si>
  <si>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</si>
  <si>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</si>
  <si>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</si>
  <si>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</si>
  <si>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</si>
  <si>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</si>
  <si>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</si>
  <si>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</si>
  <si>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</si>
  <si>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</si>
  <si>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</si>
  <si>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</si>
  <si>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</si>
  <si>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</si>
  <si>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</si>
  <si>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</si>
  <si>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</si>
  <si>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</si>
  <si>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</si>
  <si>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</si>
  <si>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</si>
  <si>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</si>
  <si>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</si>
  <si>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</si>
  <si>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</si>
  <si>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</si>
  <si>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</si>
  <si>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</si>
  <si>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</si>
  <si>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</si>
  <si>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</si>
  <si>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</si>
  <si>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</si>
  <si>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</si>
  <si>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</si>
  <si>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</si>
  <si>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</si>
  <si>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</si>
  <si>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</si>
  <si>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</si>
  <si>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</si>
  <si>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</si>
  <si>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</si>
  <si>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</si>
  <si>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</si>
  <si>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</si>
  <si>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</si>
  <si>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</si>
  <si>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</si>
  <si>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</si>
  <si>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</si>
  <si>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</si>
  <si>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</si>
  <si>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</si>
  <si>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</si>
  <si>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</si>
  <si>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</si>
  <si>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</si>
  <si>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</si>
  <si>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</si>
  <si>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</si>
  <si>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</si>
  <si>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</si>
  <si>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</si>
  <si>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</si>
  <si>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</si>
  <si>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</si>
  <si>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</si>
  <si>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</si>
  <si>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</si>
  <si>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</si>
  <si>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</si>
  <si>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</si>
  <si>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</si>
  <si>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</si>
  <si>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</si>
  <si>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</si>
  <si>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</si>
  <si>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</si>
  <si>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</si>
  <si>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</si>
  <si>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</si>
  <si>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</si>
  <si>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</si>
  <si>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</si>
  <si>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</si>
  <si>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</si>
  <si>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</si>
  <si>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</si>
  <si>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</si>
  <si>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</si>
  <si>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</si>
  <si>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</si>
  <si>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</si>
  <si>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</si>
  <si>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</si>
  <si>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</si>
  <si>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</si>
  <si>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</si>
  <si>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</si>
  <si>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</si>
  <si>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</si>
  <si>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</si>
  <si>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</si>
  <si>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</si>
  <si>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</si>
  <si>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</si>
  <si>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</si>
  <si>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</si>
  <si>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</si>
  <si>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</si>
  <si>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</si>
  <si>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</si>
  <si>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</si>
  <si>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</si>
  <si>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</si>
  <si>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</si>
  <si>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</si>
  <si>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</si>
  <si>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</si>
  <si>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</si>
  <si>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</si>
  <si>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</si>
  <si>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</si>
  <si>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</si>
  <si>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</si>
  <si>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</si>
  <si>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</si>
  <si>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</si>
  <si>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</si>
  <si>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</si>
  <si>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</si>
  <si>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</si>
  <si>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</si>
  <si>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</si>
  <si>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</si>
  <si>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</si>
  <si>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</si>
  <si>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</si>
  <si>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</si>
  <si>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</si>
  <si>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</si>
  <si>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</si>
  <si>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</si>
  <si>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</si>
  <si>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</si>
  <si>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</si>
  <si>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</si>
  <si>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</si>
  <si>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</si>
  <si>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</si>
  <si>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</si>
  <si>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</si>
  <si>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</si>
  <si>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</si>
  <si>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</si>
  <si>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</si>
  <si>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</si>
  <si>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</si>
  <si>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</si>
  <si>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</si>
  <si>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</si>
  <si>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</si>
  <si>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</si>
  <si>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</si>
  <si>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</si>
  <si>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</si>
  <si>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</si>
  <si>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</si>
  <si>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</si>
  <si>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</si>
  <si>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</si>
  <si>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</si>
  <si>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</si>
  <si>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</si>
  <si>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</si>
  <si>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</si>
  <si>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</si>
  <si>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</si>
  <si>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</si>
  <si>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</si>
  <si>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</si>
  <si>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</si>
  <si>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</si>
  <si>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</si>
  <si>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</si>
  <si>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</si>
  <si>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</si>
  <si>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</si>
  <si>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</si>
  <si>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</si>
  <si>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</si>
  <si>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</si>
  <si>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</si>
  <si>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</si>
  <si>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</si>
  <si>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</si>
  <si>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</si>
  <si>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</si>
  <si>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</si>
  <si>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</si>
  <si>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</si>
  <si>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</si>
  <si>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</si>
  <si>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</si>
  <si>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</si>
  <si>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</si>
  <si>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</si>
  <si>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</si>
  <si>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</si>
  <si>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</si>
  <si>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</si>
  <si>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</si>
  <si>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</si>
  <si>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</si>
  <si>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</si>
  <si>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</si>
  <si>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</si>
  <si>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</si>
  <si>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</si>
  <si>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</si>
  <si>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</si>
  <si>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</si>
  <si>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</si>
  <si>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</si>
  <si>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</si>
  <si>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</si>
  <si>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</si>
  <si>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</si>
  <si>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</si>
  <si>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</si>
  <si>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</si>
  <si>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</si>
  <si>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</si>
  <si>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</si>
  <si>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</si>
  <si>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</si>
  <si>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</si>
  <si>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</si>
  <si>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</si>
  <si>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</si>
  <si>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</si>
  <si>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</si>
  <si>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</si>
  <si>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</si>
  <si>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</si>
  <si>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</si>
  <si>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</si>
  <si>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</si>
  <si>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</si>
  <si>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</si>
  <si>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</si>
  <si>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</si>
  <si>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</si>
  <si>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</si>
  <si>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</si>
  <si>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</si>
  <si>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</si>
  <si>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</si>
  <si>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</si>
  <si>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</si>
  <si>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</si>
  <si>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</si>
  <si>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</si>
  <si>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</si>
  <si>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</si>
  <si>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</si>
  <si>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</si>
  <si>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</si>
  <si>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</si>
  <si>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</si>
  <si>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</si>
  <si>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</si>
  <si>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</si>
  <si>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</si>
  <si>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</si>
  <si>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</si>
  <si>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</si>
  <si>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</si>
  <si>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</si>
  <si>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</si>
  <si>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</si>
  <si>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</si>
  <si>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</si>
  <si>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</si>
  <si>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</si>
  <si>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</si>
  <si>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</si>
  <si>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</si>
  <si>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</si>
  <si>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</si>
  <si>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</si>
  <si>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</si>
  <si>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</si>
  <si>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</si>
  <si>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</si>
  <si>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</si>
  <si>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</si>
  <si>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</si>
  <si>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</si>
  <si>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</si>
  <si>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</si>
  <si>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</si>
  <si>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</si>
  <si>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</si>
  <si>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</si>
  <si>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</si>
  <si>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</si>
  <si>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</si>
  <si>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</si>
  <si>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</si>
  <si>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</si>
  <si>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</si>
  <si>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</si>
  <si>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</si>
  <si>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</si>
  <si>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</si>
  <si>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</si>
  <si>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</si>
  <si>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</si>
  <si>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</si>
  <si>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</si>
  <si>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</si>
  <si>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</si>
  <si>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</si>
  <si>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</si>
  <si>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</si>
  <si>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</si>
  <si>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</si>
  <si>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</si>
  <si>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</si>
  <si>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</si>
  <si>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</si>
  <si>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</si>
  <si>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</si>
  <si>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</si>
  <si>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</si>
  <si>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</si>
  <si>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</si>
  <si>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</si>
  <si>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</si>
  <si>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</si>
  <si>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</si>
  <si>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</si>
  <si>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</si>
  <si>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</si>
  <si>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</si>
  <si>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</si>
  <si>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</si>
  <si>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</si>
  <si>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</si>
  <si>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</si>
  <si>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</si>
  <si>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</si>
  <si>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</si>
  <si>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</si>
  <si>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</si>
  <si>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</si>
  <si>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</si>
  <si>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</si>
  <si>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</si>
  <si>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</si>
  <si>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</si>
  <si>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</si>
  <si>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</si>
  <si>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</si>
  <si>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</si>
  <si>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</si>
  <si>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</si>
  <si>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</si>
  <si>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</si>
  <si>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</si>
  <si>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</si>
  <si>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</si>
  <si>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</si>
  <si>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</si>
  <si>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</si>
  <si>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</si>
  <si>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</si>
  <si>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</si>
  <si>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</si>
  <si>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</si>
  <si>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</si>
  <si>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</si>
  <si>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</si>
  <si>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</si>
  <si>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</si>
  <si>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</si>
  <si>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</si>
  <si>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</si>
  <si>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</si>
  <si>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</si>
  <si>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</si>
  <si>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</si>
  <si>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</si>
  <si>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</si>
  <si>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</si>
  <si>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</si>
  <si>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</si>
  <si>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</si>
  <si>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</si>
  <si>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</si>
  <si>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</si>
  <si>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</si>
  <si>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</si>
  <si>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</si>
  <si>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</si>
  <si>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</si>
  <si>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</si>
  <si>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</si>
  <si>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</si>
  <si>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</si>
  <si>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</si>
  <si>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</si>
  <si>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</si>
  <si>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</si>
  <si>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</si>
  <si>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</si>
  <si>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</si>
  <si>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</si>
  <si>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</si>
  <si>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</si>
  <si>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</si>
  <si>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</si>
  <si>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</si>
  <si>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</si>
  <si>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</si>
  <si>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</si>
  <si>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</si>
  <si>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</si>
  <si>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</si>
  <si>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</si>
  <si>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</si>
  <si>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</si>
  <si>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</si>
  <si>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</si>
  <si>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</si>
  <si>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</si>
  <si>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</si>
  <si>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</si>
  <si>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</si>
  <si>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</si>
  <si>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</si>
  <si>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</si>
  <si>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</si>
  <si>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</si>
  <si>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</si>
  <si>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</si>
  <si>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</si>
  <si>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</si>
  <si>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</si>
  <si>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</si>
  <si>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</si>
  <si>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</si>
  <si>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</si>
  <si>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</si>
  <si>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</si>
  <si>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</si>
  <si>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</si>
  <si>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</si>
  <si>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</si>
  <si>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</si>
  <si>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</si>
  <si>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</si>
  <si>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</si>
  <si>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</si>
  <si>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</si>
  <si>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</si>
  <si>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</si>
  <si>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</si>
  <si>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</si>
  <si>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</si>
  <si>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</si>
  <si>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</si>
  <si>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</si>
  <si>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</si>
  <si>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</si>
  <si>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</si>
  <si>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</si>
  <si>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</si>
  <si>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</si>
  <si>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</si>
  <si>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</si>
  <si>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</si>
  <si>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</si>
  <si>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</si>
  <si>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</si>
  <si>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</si>
  <si>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</si>
  <si>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</si>
  <si>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</si>
  <si>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</si>
  <si>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</si>
  <si>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</si>
  <si>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</si>
  <si>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</si>
  <si>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</si>
  <si>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</si>
  <si>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</si>
  <si>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</si>
  <si>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</si>
  <si>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</si>
  <si>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</si>
  <si>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</si>
  <si>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</si>
  <si>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</si>
  <si>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</si>
  <si>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</si>
  <si>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</si>
  <si>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</si>
  <si>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</si>
  <si>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</si>
  <si>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</si>
  <si>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</si>
  <si>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</si>
  <si>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</si>
  <si>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</si>
  <si>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</si>
  <si>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</si>
  <si>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</si>
  <si>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</si>
  <si>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</si>
  <si>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</si>
  <si>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</si>
  <si>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</si>
  <si>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</si>
  <si>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</si>
  <si>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</si>
  <si>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</si>
  <si>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</si>
  <si>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</si>
  <si>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</si>
  <si>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</si>
  <si>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</si>
  <si>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</si>
  <si>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</si>
  <si>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</si>
  <si>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</si>
  <si>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</si>
  <si>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</si>
  <si>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</si>
  <si>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</si>
  <si>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</si>
  <si>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</si>
  <si>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</si>
  <si>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</si>
  <si>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</si>
  <si>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</si>
  <si>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</si>
  <si>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</si>
  <si>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</si>
  <si>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</si>
  <si>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</si>
  <si>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</si>
  <si>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</si>
  <si>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</si>
  <si>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</si>
  <si>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</si>
  <si>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</si>
  <si>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</si>
  <si>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</si>
  <si>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</si>
  <si>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</si>
  <si>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</si>
  <si>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</si>
  <si>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</si>
  <si>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</si>
  <si>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</si>
  <si>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</si>
  <si>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</si>
  <si>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</si>
  <si>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</si>
  <si>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</si>
  <si>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</si>
  <si>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</si>
  <si>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</si>
  <si>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</si>
  <si>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</si>
  <si>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</si>
  <si>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</si>
  <si>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</si>
  <si>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</si>
  <si>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</si>
  <si>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</si>
  <si>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</si>
  <si>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</si>
  <si>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</si>
  <si>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</si>
  <si>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</si>
  <si>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</si>
  <si>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</si>
  <si>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</si>
  <si>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</si>
  <si>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</si>
  <si>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</si>
  <si>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</si>
  <si>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</si>
  <si>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</si>
  <si>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</si>
  <si>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</si>
  <si>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</si>
  <si>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</si>
  <si>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</si>
  <si>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</si>
  <si>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</si>
  <si>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</si>
  <si>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</si>
  <si>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</si>
  <si>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</si>
  <si>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</si>
  <si>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</si>
  <si>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</si>
  <si>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</si>
  <si>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</si>
  <si>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</si>
  <si>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</si>
  <si>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</si>
  <si>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</si>
  <si>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</si>
  <si>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</si>
  <si>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</si>
  <si>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</si>
  <si>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</si>
  <si>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</si>
  <si>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</si>
  <si>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</si>
  <si>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</si>
  <si>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</si>
  <si>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</si>
  <si>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</si>
  <si>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</si>
  <si>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</si>
  <si>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</si>
  <si>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</si>
  <si>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</si>
  <si>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</si>
  <si>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</si>
  <si>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</si>
  <si>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</si>
  <si>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</si>
  <si>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</si>
  <si>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</si>
  <si>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</si>
  <si>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</si>
  <si>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</si>
  <si>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</si>
  <si>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</si>
  <si>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</si>
  <si>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</si>
  <si>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</si>
  <si>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</si>
  <si>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</si>
  <si>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</si>
  <si>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</si>
  <si>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</si>
  <si>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</si>
  <si>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</si>
  <si>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</si>
  <si>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</si>
  <si>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</si>
  <si>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</si>
  <si>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</si>
  <si>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</si>
  <si>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</si>
  <si>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</si>
  <si>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</si>
  <si>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</si>
  <si>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</si>
  <si>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</si>
  <si>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</si>
  <si>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</si>
  <si>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</si>
  <si>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</si>
  <si>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</si>
  <si>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</si>
  <si>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</si>
  <si>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</si>
  <si>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</si>
  <si>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</si>
  <si>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</si>
  <si>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</si>
  <si>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</si>
  <si>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</si>
  <si>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</si>
  <si>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</si>
  <si>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</si>
  <si>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</si>
  <si>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</si>
  <si>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</si>
  <si>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</si>
  <si>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</si>
  <si>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</si>
  <si>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</si>
  <si>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</si>
  <si>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</si>
  <si>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</si>
  <si>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</si>
  <si>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</si>
  <si>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</si>
  <si>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</si>
  <si>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</si>
  <si>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</si>
  <si>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</si>
  <si>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</si>
  <si>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</si>
  <si>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</si>
  <si>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</si>
  <si>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</si>
  <si>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</si>
  <si>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</si>
  <si>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</si>
  <si>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</si>
  <si>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</si>
  <si>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</si>
  <si>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</si>
  <si>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</si>
  <si>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</si>
  <si>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</si>
  <si>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</si>
  <si>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</si>
  <si>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</si>
  <si>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</si>
  <si>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</si>
  <si>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</si>
  <si>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</si>
  <si>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</si>
  <si>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</si>
  <si>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</si>
  <si>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</si>
  <si>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</si>
  <si>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</si>
  <si>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</si>
  <si>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</si>
  <si>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</si>
  <si>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</si>
  <si>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</si>
  <si>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</si>
  <si>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</si>
  <si>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</si>
  <si>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</si>
  <si>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</si>
  <si>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</si>
  <si>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</si>
  <si>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</si>
  <si>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</si>
  <si>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</si>
  <si>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</si>
  <si>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</si>
  <si>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</si>
  <si>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</si>
  <si>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</si>
  <si>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</si>
  <si>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</si>
  <si>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</si>
  <si>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</si>
  <si>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</si>
  <si>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</si>
  <si>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</si>
  <si>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</si>
  <si>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</si>
  <si>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</si>
  <si>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</si>
  <si>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</si>
  <si>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</si>
  <si>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</si>
  <si>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</si>
  <si>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</si>
  <si>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</si>
  <si>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</si>
  <si>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</si>
  <si>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</si>
  <si>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</si>
  <si>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</si>
  <si>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</si>
  <si>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</si>
  <si>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</si>
  <si>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</si>
  <si>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</si>
  <si>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</si>
  <si>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</si>
  <si>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</si>
  <si>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</si>
  <si>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</si>
  <si>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</si>
  <si>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</si>
  <si>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</si>
  <si>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</si>
  <si>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</si>
  <si>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</si>
  <si>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</si>
  <si>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</si>
  <si>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</si>
  <si>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</si>
  <si>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</si>
  <si>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</si>
  <si>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</si>
  <si>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</si>
  <si>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</si>
  <si>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</si>
  <si>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</si>
  <si>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</si>
  <si>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</si>
  <si>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</si>
  <si>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</si>
  <si>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</si>
  <si>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</si>
  <si>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</si>
  <si>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</si>
  <si>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</si>
  <si>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</si>
  <si>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</si>
  <si>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</si>
  <si>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</si>
  <si>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</si>
  <si>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</si>
  <si>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</si>
  <si>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</si>
  <si>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</si>
  <si>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</si>
  <si>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</si>
  <si>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</si>
  <si>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</si>
  <si>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</si>
  <si>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</si>
  <si>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</si>
  <si>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</si>
  <si>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</si>
  <si>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</si>
  <si>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</si>
  <si>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</si>
  <si>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</si>
  <si>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</si>
  <si>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</si>
  <si>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</si>
  <si>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</si>
  <si>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</si>
  <si>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</si>
  <si>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</si>
  <si>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</si>
  <si>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</si>
  <si>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</si>
  <si>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</si>
  <si>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</si>
  <si>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</si>
  <si>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</si>
  <si>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</si>
  <si>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</si>
  <si>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</si>
  <si>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</si>
  <si>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</si>
  <si>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</si>
  <si>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</si>
  <si>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</si>
  <si>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</si>
  <si>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</si>
  <si>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</si>
  <si>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</si>
  <si>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</si>
  <si>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</si>
  <si>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</si>
  <si>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</si>
  <si>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</si>
  <si>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</si>
  <si>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</si>
  <si>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</si>
  <si>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</si>
  <si>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</si>
  <si>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</si>
  <si>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</si>
  <si>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</si>
  <si>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</si>
  <si>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</si>
  <si>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</si>
  <si>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</si>
  <si>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</si>
  <si>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</si>
  <si>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</si>
  <si>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</si>
  <si>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</si>
  <si>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</si>
  <si>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</si>
  <si>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</si>
  <si>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</si>
  <si>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</si>
  <si>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</si>
  <si>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</si>
  <si>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</si>
  <si>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</si>
  <si>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</si>
  <si>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</si>
  <si>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</si>
  <si>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</si>
  <si>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</si>
  <si>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</si>
  <si>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</si>
  <si>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</si>
  <si>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</si>
  <si>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</si>
  <si>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</si>
  <si>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</si>
  <si>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</si>
  <si>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</si>
  <si>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</si>
  <si>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</si>
  <si>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</si>
  <si>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</si>
  <si>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</si>
  <si>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</si>
  <si>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</si>
  <si>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</si>
  <si>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</si>
  <si>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</si>
  <si>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</si>
  <si>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</si>
  <si>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</si>
  <si>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</si>
  <si>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</si>
  <si>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</si>
  <si>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</si>
  <si>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</si>
  <si>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</si>
  <si>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</si>
  <si>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</si>
  <si>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</si>
  <si>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</si>
  <si>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</si>
  <si>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</si>
  <si>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</si>
  <si>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</si>
  <si>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</si>
  <si>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</si>
  <si>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</si>
  <si>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</si>
  <si>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</si>
  <si>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</si>
  <si>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</si>
  <si>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</si>
  <si>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</si>
  <si>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</si>
  <si>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</si>
  <si>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</si>
  <si>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</si>
  <si>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</si>
  <si>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</si>
  <si>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</si>
  <si>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</si>
  <si>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</si>
  <si>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</si>
  <si>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</si>
  <si>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</si>
  <si>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</si>
  <si>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</si>
  <si>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</si>
  <si>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</si>
  <si>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</si>
  <si>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</si>
  <si>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</si>
  <si>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</si>
  <si>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</si>
  <si>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</si>
  <si>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</si>
  <si>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</si>
  <si>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</si>
  <si>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</si>
  <si>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</si>
  <si>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</si>
  <si>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</si>
  <si>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</si>
  <si>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</si>
  <si>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</si>
  <si>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</si>
  <si>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</si>
  <si>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</si>
  <si>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</si>
  <si>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</si>
  <si>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</si>
  <si>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</si>
  <si>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</si>
  <si>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</si>
  <si>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</si>
  <si>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</si>
  <si>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</si>
  <si>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</si>
  <si>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</si>
  <si>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</si>
  <si>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</si>
  <si>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</si>
  <si>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</si>
  <si>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</si>
  <si>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</si>
  <si>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</si>
  <si>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</si>
  <si>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</si>
  <si>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</si>
  <si>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</si>
  <si>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</si>
  <si>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</si>
  <si>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</si>
  <si>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</si>
  <si>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</si>
  <si>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</si>
  <si>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</si>
  <si>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</si>
  <si>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</si>
  <si>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</si>
  <si>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</si>
  <si>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</si>
  <si>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</si>
  <si>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</si>
  <si>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</si>
  <si>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</si>
  <si>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</si>
  <si>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</si>
  <si>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</si>
  <si>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</si>
  <si>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</si>
  <si>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</si>
  <si>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</si>
  <si>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</si>
  <si>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</si>
  <si>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</si>
  <si>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</si>
  <si>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</si>
  <si>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</si>
  <si>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</si>
  <si>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</si>
  <si>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</si>
  <si>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</si>
  <si>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</si>
  <si>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</si>
  <si>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</si>
  <si>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</si>
  <si>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</si>
  <si>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</si>
  <si>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</si>
  <si>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</si>
  <si>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</si>
  <si>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</si>
  <si>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</si>
  <si>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</si>
  <si>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</si>
  <si>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</si>
  <si>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</si>
  <si>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</si>
  <si>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</si>
  <si>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</si>
  <si>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</si>
  <si>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</si>
  <si>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</si>
  <si>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</si>
  <si>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</si>
  <si>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</si>
  <si>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</si>
  <si>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</si>
  <si>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</si>
  <si>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</si>
  <si>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</si>
  <si>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</si>
  <si>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</si>
  <si>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</si>
  <si>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</si>
  <si>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</si>
  <si>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</si>
  <si>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</si>
  <si>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</si>
  <si>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</si>
  <si>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</si>
  <si>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</si>
  <si>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</si>
  <si>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</si>
  <si>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</si>
  <si>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</si>
  <si>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</si>
  <si>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</si>
  <si>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</si>
  <si>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</si>
  <si>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</si>
  <si>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</si>
  <si>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</si>
  <si>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</si>
  <si>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</si>
  <si>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</si>
  <si>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</si>
  <si>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</si>
  <si>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</si>
  <si>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</si>
  <si>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</si>
  <si>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</si>
  <si>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</si>
  <si>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</si>
  <si>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</si>
  <si>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</si>
  <si>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</si>
  <si>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</si>
  <si>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</si>
  <si>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</si>
  <si>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</si>
  <si>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</si>
  <si>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</si>
  <si>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</si>
  <si>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</si>
  <si>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</si>
  <si>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</si>
  <si>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</si>
  <si>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</si>
  <si>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</si>
  <si>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</si>
  <si>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</si>
  <si>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</si>
  <si>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</si>
  <si>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</si>
  <si>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</si>
  <si>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</si>
  <si>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</si>
  <si>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</si>
  <si>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</si>
  <si>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</si>
  <si>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</si>
  <si>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</si>
  <si>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</si>
  <si>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</si>
  <si>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</si>
  <si>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</si>
  <si>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</si>
  <si>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</si>
  <si>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</si>
  <si>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</si>
  <si>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</si>
  <si>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</si>
  <si>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</si>
  <si>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</si>
  <si>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</si>
  <si>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</si>
  <si>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</si>
  <si>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</si>
  <si>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</si>
  <si>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</si>
  <si>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</si>
  <si>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</si>
  <si>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</si>
  <si>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</si>
  <si>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</si>
  <si>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</si>
  <si>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</si>
  <si>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</si>
  <si>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</si>
  <si>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</si>
  <si>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</si>
  <si>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</si>
  <si>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</si>
  <si>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</si>
  <si>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</si>
  <si>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</si>
  <si>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</si>
  <si>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</si>
  <si>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</si>
  <si>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</si>
  <si>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</si>
  <si>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</si>
  <si>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</si>
  <si>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</si>
  <si>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</si>
  <si>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</si>
  <si>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</si>
  <si>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</si>
  <si>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</si>
  <si>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</si>
  <si>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</si>
  <si>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</si>
  <si>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</si>
  <si>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</si>
  <si>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</si>
  <si>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</si>
  <si>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</si>
  <si>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</si>
  <si>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</si>
  <si>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</si>
  <si>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</si>
  <si>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</si>
  <si>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</si>
  <si>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</si>
  <si>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</si>
  <si>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</si>
  <si>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</si>
  <si>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</si>
  <si>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</si>
  <si>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</si>
  <si>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</si>
  <si>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</si>
  <si>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</si>
  <si>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</si>
  <si>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</si>
  <si>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</si>
  <si>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</si>
  <si>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</si>
  <si>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</si>
  <si>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</si>
  <si>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</si>
  <si>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</si>
  <si>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</si>
  <si>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</si>
  <si>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</si>
  <si>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</si>
  <si>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</si>
  <si>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</si>
  <si>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</si>
  <si>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</si>
  <si>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</si>
  <si>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</si>
  <si>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</si>
  <si>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</si>
  <si>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</si>
  <si>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</si>
  <si>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</si>
  <si>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</si>
  <si>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</si>
  <si>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</si>
  <si>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</si>
  <si>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</si>
  <si>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</si>
  <si>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</si>
  <si>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</si>
  <si>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</si>
  <si>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</si>
  <si>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</si>
  <si>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</si>
  <si>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</si>
  <si>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</si>
  <si>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</si>
  <si>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</si>
  <si>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</si>
  <si>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</si>
  <si>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</si>
  <si>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</si>
  <si>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</si>
  <si>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</si>
  <si>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</si>
  <si>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</si>
  <si>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</si>
  <si>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</si>
  <si>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</si>
  <si>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</si>
  <si>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</si>
  <si>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</si>
  <si>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</si>
  <si>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</si>
  <si>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</si>
  <si>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</si>
  <si>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</si>
  <si>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</si>
  <si>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</si>
  <si>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</si>
  <si>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</si>
  <si>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</si>
  <si>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</si>
  <si>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</si>
  <si>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</si>
  <si>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</si>
  <si>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</si>
  <si>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</si>
  <si>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</si>
  <si>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</si>
  <si>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</si>
  <si>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</si>
  <si>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</si>
  <si>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</si>
  <si>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</si>
  <si>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</si>
  <si>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</si>
  <si>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</si>
  <si>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</si>
  <si>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</si>
  <si>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</si>
  <si>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</si>
  <si>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</si>
  <si>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</si>
  <si>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</si>
  <si>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</si>
  <si>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</si>
  <si>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</si>
  <si>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</si>
  <si>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</si>
  <si>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</si>
  <si>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</si>
  <si>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</si>
  <si>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</si>
  <si>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</si>
  <si>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</si>
  <si>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</si>
  <si>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</si>
  <si>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</si>
  <si>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</si>
  <si>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</si>
  <si>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</si>
  <si>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</si>
  <si>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</si>
  <si>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</si>
  <si>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</si>
  <si>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</si>
  <si>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</si>
  <si>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</si>
  <si>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</si>
  <si>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</si>
  <si>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</si>
  <si>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</si>
  <si>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</si>
  <si>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</si>
  <si>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</si>
  <si>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</si>
  <si>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</si>
  <si>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</si>
  <si>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</si>
  <si>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</si>
  <si>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</si>
  <si>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</si>
  <si>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</si>
  <si>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</si>
  <si>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</si>
  <si>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</si>
  <si>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</si>
  <si>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</si>
  <si>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</si>
  <si>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</si>
  <si>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</si>
  <si>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</si>
  <si>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</si>
  <si>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</si>
  <si>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</si>
  <si>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</si>
  <si>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</si>
  <si>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</si>
  <si>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</si>
  <si>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</si>
  <si>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</si>
  <si>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</si>
  <si>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</si>
  <si>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</si>
  <si>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</si>
  <si>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</si>
  <si>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</si>
  <si>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</si>
  <si>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</si>
  <si>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</si>
  <si>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</si>
  <si>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</si>
  <si>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</si>
  <si>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</si>
  <si>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</si>
  <si>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</si>
  <si>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</si>
  <si>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</si>
  <si>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</si>
  <si>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</si>
  <si>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</si>
  <si>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</si>
  <si>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</si>
  <si>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</si>
  <si>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</si>
  <si>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</si>
  <si>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</si>
  <si>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</si>
  <si>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</si>
  <si>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</si>
  <si>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</si>
  <si>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</si>
  <si>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</si>
  <si>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</si>
  <si>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</si>
  <si>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</si>
  <si>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</si>
  <si>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</si>
  <si>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</si>
  <si>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</si>
  <si>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</si>
  <si>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</si>
  <si>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</si>
  <si>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</si>
  <si>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</si>
  <si>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</si>
  <si>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</si>
  <si>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</si>
  <si>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</si>
  <si>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</si>
  <si>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</si>
  <si>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</si>
  <si>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</si>
  <si>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</si>
  <si>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</si>
  <si>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</si>
  <si>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</si>
  <si>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</si>
  <si>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</si>
  <si>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</si>
  <si>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</si>
  <si>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</si>
  <si>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</si>
  <si>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</si>
  <si>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</si>
  <si>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</si>
  <si>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</si>
  <si>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</si>
  <si>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</si>
  <si>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</si>
  <si>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</si>
  <si>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</si>
  <si>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</si>
  <si>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</si>
  <si>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</si>
  <si>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</si>
  <si>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</si>
  <si>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</si>
  <si>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</si>
  <si>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</si>
  <si>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</si>
  <si>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</si>
  <si>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</si>
  <si>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</si>
  <si>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</si>
  <si>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</si>
  <si>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</si>
  <si>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</si>
  <si>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</si>
  <si>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</si>
  <si>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</si>
  <si>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</si>
  <si>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</si>
  <si>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</si>
  <si>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</si>
  <si>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</si>
  <si>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</si>
  <si>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</si>
  <si>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</si>
  <si>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</si>
  <si>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</si>
  <si>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</si>
  <si>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</si>
  <si>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</si>
  <si>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</si>
  <si>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</si>
  <si>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</si>
  <si>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</si>
  <si>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</si>
  <si>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</si>
  <si>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</si>
  <si>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</si>
  <si>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</si>
  <si>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</si>
  <si>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</si>
  <si>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</si>
  <si>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</si>
  <si>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</si>
  <si>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</si>
  <si>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</si>
  <si>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</si>
  <si>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</si>
  <si>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</si>
  <si>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</si>
  <si>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</si>
  <si>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</si>
  <si>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</si>
  <si>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</si>
  <si>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</si>
  <si>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</si>
  <si>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</si>
  <si>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</si>
  <si>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</si>
  <si>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</si>
  <si>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</si>
  <si>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</si>
  <si>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</si>
  <si>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</si>
  <si>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</si>
  <si>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</si>
  <si>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</si>
  <si>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</si>
  <si>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</si>
  <si>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</si>
  <si>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</si>
  <si>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</si>
  <si>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</si>
  <si>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</si>
  <si>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</si>
  <si>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</si>
  <si>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</si>
  <si>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</si>
  <si>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</si>
  <si>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</si>
  <si>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</si>
  <si>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</si>
  <si>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</si>
  <si>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</si>
  <si>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</si>
  <si>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</si>
  <si>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</si>
  <si>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</si>
  <si>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</si>
  <si>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</si>
  <si>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</si>
  <si>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</si>
  <si>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</si>
  <si>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</si>
  <si>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</si>
  <si>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</si>
  <si>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</si>
  <si>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</si>
  <si>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</si>
  <si>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</si>
  <si>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</si>
  <si>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</si>
  <si>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</si>
  <si>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</si>
  <si>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</si>
  <si>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</si>
  <si>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</si>
  <si>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</si>
  <si>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</si>
  <si>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</si>
  <si>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</si>
  <si>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</si>
  <si>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</si>
  <si>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</si>
  <si>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</si>
  <si>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</si>
  <si>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</si>
  <si>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</si>
  <si>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</si>
  <si>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</si>
  <si>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</si>
  <si>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</si>
  <si>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</si>
  <si>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</si>
  <si>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</si>
  <si>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</si>
  <si>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</si>
  <si>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</si>
  <si>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</si>
  <si>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</si>
  <si>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</si>
  <si>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</si>
  <si>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</si>
  <si>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</si>
  <si>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</si>
  <si>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</si>
  <si>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</si>
  <si>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</si>
  <si>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</si>
  <si>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</si>
  <si>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</si>
  <si>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</si>
  <si>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</si>
  <si>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</si>
  <si>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</si>
  <si>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</si>
  <si>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</si>
  <si>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</si>
  <si>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</si>
  <si>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</si>
  <si>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</si>
  <si>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</si>
  <si>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</si>
  <si>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</si>
  <si>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</si>
  <si>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</si>
  <si>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</si>
  <si>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</si>
  <si>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</si>
  <si>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</si>
  <si>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</si>
  <si>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</si>
  <si>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</si>
  <si>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</si>
  <si>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</si>
  <si>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</si>
  <si>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</si>
  <si>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</si>
  <si>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</si>
  <si>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</si>
  <si>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</si>
  <si>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</si>
  <si>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</si>
  <si>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</si>
  <si>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</si>
  <si>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</si>
  <si>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</si>
  <si>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</si>
  <si>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</si>
  <si>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</si>
  <si>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</si>
  <si>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</si>
  <si>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</si>
  <si>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</si>
  <si>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</si>
  <si>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</si>
  <si>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</si>
  <si>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</si>
  <si>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</si>
  <si>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</si>
  <si>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</si>
  <si>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</si>
  <si>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</si>
  <si>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</si>
  <si>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</si>
  <si>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</si>
  <si>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</si>
  <si>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</si>
  <si>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</si>
  <si>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</si>
  <si>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</si>
  <si>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</si>
  <si>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</si>
  <si>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</si>
  <si>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</si>
  <si>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</si>
  <si>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</si>
  <si>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</si>
  <si>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</si>
  <si>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</si>
  <si>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</si>
  <si>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</si>
  <si>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</si>
  <si>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</si>
  <si>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</si>
  <si>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</si>
  <si>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</si>
  <si>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</si>
  <si>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</si>
  <si>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</si>
  <si>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</si>
  <si>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</si>
  <si>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</si>
  <si>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</si>
  <si>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</si>
  <si>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</si>
  <si>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</si>
  <si>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</si>
  <si>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</si>
  <si>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</si>
  <si>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</si>
  <si>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</si>
  <si>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</si>
  <si>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</si>
  <si>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</si>
  <si>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</si>
  <si>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</si>
  <si>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</si>
  <si>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</si>
  <si>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</si>
  <si>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</si>
  <si>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</si>
  <si>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</si>
  <si>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</si>
  <si>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</si>
  <si>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</si>
  <si>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</si>
  <si>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</si>
  <si>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</si>
  <si>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</si>
  <si>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</si>
  <si>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</si>
  <si>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</si>
  <si>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</si>
  <si>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</si>
  <si>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</si>
  <si>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</si>
  <si>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</si>
  <si>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</si>
  <si>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</si>
  <si>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</si>
  <si>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</si>
  <si>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</si>
  <si>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</si>
  <si>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</si>
  <si>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</si>
  <si>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</si>
  <si>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</si>
  <si>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</si>
  <si>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</si>
  <si>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</si>
  <si>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</si>
  <si>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</si>
  <si>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</si>
  <si>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</si>
  <si>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</si>
  <si>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</si>
  <si>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</si>
  <si>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</si>
  <si>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</si>
  <si>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</si>
  <si>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</si>
  <si>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</si>
  <si>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</si>
  <si>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</si>
  <si>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</si>
  <si>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</si>
  <si>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</si>
  <si>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</si>
  <si>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</si>
  <si>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</si>
  <si>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</si>
  <si>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</si>
  <si>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</si>
  <si>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</si>
  <si>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</si>
  <si>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</si>
  <si>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</si>
  <si>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</si>
  <si>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</si>
  <si>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</si>
  <si>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</si>
  <si>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</si>
  <si>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</si>
  <si>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</si>
  <si>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</si>
  <si>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</si>
  <si>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</si>
  <si>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</si>
  <si>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</si>
  <si>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</si>
  <si>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</si>
  <si>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</si>
  <si>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</si>
  <si>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</si>
  <si>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</si>
  <si>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</si>
  <si>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</si>
  <si>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</si>
  <si>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</si>
  <si>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</si>
  <si>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</si>
  <si>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</si>
  <si>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</si>
  <si>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</si>
  <si>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</si>
  <si>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</si>
  <si>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</si>
  <si>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</si>
  <si>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</si>
  <si>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</si>
  <si>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</si>
  <si>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</si>
  <si>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</si>
  <si>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</si>
  <si>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</si>
  <si>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</si>
  <si>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</si>
  <si>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</si>
  <si>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</si>
  <si>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</si>
  <si>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</si>
  <si>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</si>
  <si>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</si>
  <si>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</si>
  <si>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</si>
  <si>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</si>
  <si>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</si>
  <si>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</si>
  <si>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</si>
  <si>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</si>
  <si>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</si>
  <si>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</si>
  <si>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</si>
  <si>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</si>
  <si>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</si>
  <si>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</si>
  <si>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</si>
  <si>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</si>
  <si>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</si>
  <si>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</si>
  <si>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</si>
  <si>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</si>
  <si>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</si>
  <si>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</si>
  <si>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</si>
  <si>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</si>
  <si>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</si>
  <si>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</si>
  <si>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</si>
  <si>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</si>
  <si>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</si>
  <si>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</si>
  <si>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</si>
  <si>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</si>
  <si>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</si>
  <si>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</si>
  <si>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</si>
  <si>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</si>
  <si>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</si>
  <si>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</si>
  <si>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</si>
  <si>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</si>
  <si>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</si>
  <si>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</si>
  <si>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</si>
  <si>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</si>
  <si>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</si>
  <si>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</si>
  <si>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</si>
  <si>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</si>
  <si>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</si>
  <si>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</si>
  <si>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</si>
  <si>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</si>
  <si>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</si>
  <si>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</si>
  <si>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</si>
  <si>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</si>
  <si>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</si>
  <si>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</si>
  <si>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</si>
  <si>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</si>
  <si>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</si>
  <si>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</si>
  <si>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</si>
  <si>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</si>
  <si>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</si>
  <si>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</si>
  <si>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</si>
  <si>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</si>
  <si>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</si>
  <si>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</si>
  <si>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</si>
  <si>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</si>
  <si>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</si>
  <si>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</si>
  <si>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</si>
  <si>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</si>
  <si>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</si>
  <si>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</si>
  <si>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</si>
  <si>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</si>
  <si>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</si>
  <si>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</si>
  <si>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</si>
  <si>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</si>
  <si>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</si>
  <si>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</si>
  <si>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</si>
  <si>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</si>
  <si>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</si>
  <si>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</si>
  <si>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</si>
  <si>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</si>
  <si>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</si>
  <si>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</si>
  <si>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</si>
  <si>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</si>
  <si>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</si>
  <si>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</si>
  <si>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</si>
  <si>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</si>
  <si>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</si>
  <si>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</si>
  <si>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</si>
  <si>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</si>
  <si>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</si>
  <si>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</si>
  <si>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</si>
  <si>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</si>
  <si>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</si>
  <si>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</si>
  <si>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</si>
  <si>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</si>
  <si>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</si>
  <si>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</si>
  <si>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</si>
  <si>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</si>
  <si>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</si>
  <si>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</si>
  <si>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</si>
  <si>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</si>
  <si>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</si>
  <si>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</si>
  <si>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</si>
  <si>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</si>
  <si>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</si>
  <si>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</si>
  <si>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</si>
  <si>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</si>
  <si>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</si>
  <si>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</si>
  <si>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</si>
  <si>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</si>
  <si>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</si>
  <si>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</si>
  <si>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</si>
  <si>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</si>
  <si>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</si>
  <si>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</si>
  <si>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</si>
  <si>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</si>
  <si>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</si>
  <si>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</si>
  <si>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</si>
  <si>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</si>
  <si>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</si>
  <si>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</si>
  <si>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</si>
  <si>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</si>
  <si>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</si>
  <si>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</si>
  <si>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</si>
  <si>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</si>
  <si>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</si>
  <si>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</si>
  <si>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</si>
  <si>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</si>
  <si>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</si>
  <si>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</si>
  <si>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</si>
  <si>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</si>
  <si>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</si>
  <si>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</si>
  <si>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</si>
  <si>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</si>
  <si>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</si>
  <si>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</si>
  <si>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</si>
  <si>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</si>
  <si>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</si>
  <si>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</si>
  <si>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</si>
  <si>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</si>
  <si>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</si>
  <si>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</si>
  <si>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</si>
  <si>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</si>
  <si>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</si>
  <si>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</si>
  <si>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</si>
  <si>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</si>
  <si>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</si>
  <si>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</si>
  <si>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</si>
  <si>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</si>
  <si>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</si>
  <si>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</si>
  <si>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</si>
  <si>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</si>
  <si>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</si>
  <si>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</si>
  <si>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</si>
  <si>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</si>
  <si>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</si>
  <si>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</si>
  <si>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</si>
  <si>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</si>
  <si>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</si>
  <si>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</si>
  <si>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</si>
  <si>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</si>
  <si>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</si>
  <si>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</si>
  <si>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</si>
  <si>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</si>
  <si>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</si>
  <si>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</si>
  <si>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</si>
  <si>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</si>
  <si>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</si>
  <si>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</si>
  <si>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</si>
  <si>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</si>
  <si>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</si>
  <si>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</si>
  <si>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</si>
  <si>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</si>
  <si>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</si>
  <si>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</si>
  <si>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</si>
  <si>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</si>
  <si>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</si>
  <si>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</si>
  <si>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</si>
  <si>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</si>
  <si>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</si>
  <si>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</si>
  <si>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</si>
  <si>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</si>
  <si>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</si>
  <si>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</si>
  <si>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</si>
  <si>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</si>
  <si>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</si>
  <si>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</si>
  <si>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</si>
  <si>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</si>
  <si>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</si>
  <si>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</si>
  <si>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</si>
  <si>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</si>
  <si>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</si>
  <si>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</si>
  <si>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</si>
  <si>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</si>
  <si>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</si>
  <si>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</si>
  <si>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</si>
  <si>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</si>
  <si>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</si>
  <si>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</si>
  <si>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</si>
  <si>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</si>
  <si>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</si>
  <si>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</si>
  <si>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</si>
  <si>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</si>
  <si>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</si>
  <si>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</si>
  <si>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</si>
  <si>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</si>
  <si>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</si>
  <si>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</si>
  <si>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</si>
  <si>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</si>
  <si>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</si>
  <si>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</si>
  <si>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</si>
  <si>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</si>
  <si>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</si>
  <si>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</si>
  <si>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</si>
  <si>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</si>
  <si>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</si>
  <si>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</si>
  <si>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</si>
  <si>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</si>
  <si>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</si>
  <si>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</si>
  <si>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</si>
  <si>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</si>
  <si>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</si>
  <si>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</si>
  <si>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</si>
  <si>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</si>
  <si>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</si>
  <si>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</si>
  <si>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</si>
  <si>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</si>
  <si>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</si>
  <si>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</si>
  <si>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</si>
  <si>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</si>
  <si>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</si>
  <si>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</si>
  <si>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</si>
  <si>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</si>
  <si>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</si>
  <si>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</si>
  <si>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</si>
  <si>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</si>
  <si>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</si>
  <si>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</si>
  <si>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</si>
  <si>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</si>
  <si>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</si>
  <si>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</si>
  <si>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</si>
  <si>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</si>
  <si>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</si>
  <si>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</si>
  <si>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</si>
  <si>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</si>
  <si>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</si>
  <si>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</si>
  <si>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</si>
  <si>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</si>
  <si>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</si>
  <si>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</si>
  <si>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</si>
  <si>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</si>
  <si>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</si>
  <si>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</si>
  <si>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</si>
  <si>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</si>
  <si>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</si>
  <si>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</si>
  <si>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</si>
  <si>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</si>
  <si>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</si>
  <si>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</si>
  <si>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</si>
  <si>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</si>
  <si>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</si>
  <si>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</si>
  <si>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</si>
  <si>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</si>
  <si>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</si>
  <si>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</si>
  <si>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</si>
  <si>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</si>
  <si>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</si>
  <si>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</si>
  <si>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</si>
  <si>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</si>
  <si>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</si>
  <si>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</si>
  <si>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</si>
  <si>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</si>
  <si>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</si>
  <si>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</si>
  <si>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</si>
  <si>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</si>
  <si>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</si>
  <si>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</si>
  <si>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</si>
  <si>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</si>
  <si>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</si>
  <si>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</si>
  <si>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</si>
  <si>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</si>
  <si>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</si>
  <si>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</si>
  <si>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</si>
  <si>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</si>
  <si>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</si>
  <si>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</si>
  <si>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</si>
  <si>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</si>
  <si>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</si>
  <si>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</si>
  <si>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</si>
  <si>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</si>
  <si>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</si>
  <si>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</si>
  <si>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</si>
  <si>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</si>
  <si>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</si>
  <si>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</si>
  <si>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</si>
  <si>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</si>
  <si>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</si>
  <si>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</si>
  <si>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</si>
  <si>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</si>
  <si>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</si>
  <si>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</si>
  <si>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</si>
  <si>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</si>
  <si>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</si>
  <si>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</si>
  <si>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</si>
  <si>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</si>
  <si>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</si>
  <si>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</si>
  <si>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</si>
  <si>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</si>
  <si>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</si>
  <si>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</si>
  <si>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</si>
  <si>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</si>
  <si>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</si>
  <si>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</si>
  <si>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</si>
  <si>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</si>
  <si>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</si>
  <si>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</si>
  <si>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</si>
  <si>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</si>
  <si>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</si>
  <si>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</si>
  <si>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</si>
  <si>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</si>
  <si>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</si>
  <si>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</si>
  <si>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</si>
  <si>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</si>
  <si>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</si>
  <si>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</si>
  <si>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</si>
  <si>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</si>
  <si>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</si>
  <si>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</si>
  <si>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</si>
  <si>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</si>
  <si>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</si>
  <si>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</si>
  <si>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</si>
  <si>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</si>
  <si>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</si>
  <si>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</si>
  <si>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</si>
  <si>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</si>
  <si>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</si>
  <si>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</si>
  <si>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</si>
  <si>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</si>
  <si>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</si>
  <si>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</si>
  <si>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</si>
  <si>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</si>
  <si>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</si>
  <si>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</si>
  <si>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</si>
  <si>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</si>
  <si>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</si>
  <si>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</si>
  <si>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</si>
  <si>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</si>
  <si>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</si>
  <si>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</si>
  <si>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</si>
  <si>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</si>
  <si>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</si>
  <si>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</si>
  <si>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</si>
  <si>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</si>
  <si>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</si>
  <si>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</si>
  <si>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</si>
  <si>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</si>
  <si>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</si>
  <si>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</si>
  <si>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</si>
  <si>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</si>
  <si>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</si>
  <si>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</si>
  <si>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</si>
  <si>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</si>
  <si>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</si>
  <si>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</si>
  <si>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</si>
  <si>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</si>
  <si>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</si>
  <si>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</si>
  <si>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</si>
  <si>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</si>
  <si>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</si>
  <si>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</si>
  <si>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</si>
  <si>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</si>
  <si>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</si>
  <si>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</si>
  <si>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</si>
  <si>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</si>
  <si>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</si>
  <si>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</si>
  <si>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</si>
  <si>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</si>
  <si>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</si>
  <si>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</si>
  <si>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</si>
  <si>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</si>
  <si>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</si>
  <si>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</si>
  <si>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</si>
  <si>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</si>
  <si>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</si>
  <si>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</si>
  <si>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</si>
  <si>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</si>
  <si>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</si>
  <si>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</si>
  <si>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</si>
  <si>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</si>
  <si>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</si>
  <si>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</si>
  <si>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</si>
  <si>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</si>
  <si>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</si>
  <si>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</si>
  <si>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</si>
  <si>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</si>
  <si>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</si>
  <si>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</si>
  <si>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</si>
  <si>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</si>
  <si>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</si>
  <si>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</si>
  <si>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</si>
  <si>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</si>
  <si>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</si>
  <si>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</si>
  <si>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</si>
  <si>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</si>
  <si>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</si>
  <si>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</si>
  <si>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</si>
  <si>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</si>
  <si>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</si>
  <si>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</si>
  <si>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</si>
  <si>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</si>
  <si>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</si>
  <si>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</si>
  <si>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</si>
  <si>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</si>
  <si>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</si>
  <si>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</si>
  <si>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</si>
  <si>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</si>
  <si>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</si>
  <si>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</si>
  <si>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</si>
  <si>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</si>
  <si>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</si>
  <si>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</si>
  <si>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</si>
  <si>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</si>
  <si>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</si>
  <si>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</si>
  <si>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</si>
  <si>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</si>
  <si>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</si>
  <si>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</si>
  <si>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</si>
  <si>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</si>
  <si>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</si>
  <si>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</si>
  <si>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</si>
  <si>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</si>
  <si>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</si>
  <si>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</si>
  <si>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</si>
  <si>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</si>
  <si>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</si>
  <si>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</si>
  <si>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</si>
  <si>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</si>
  <si>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</si>
  <si>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</si>
  <si>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</si>
  <si>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</si>
  <si>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</si>
  <si>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</si>
  <si>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</si>
  <si>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</si>
  <si>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</si>
  <si>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</si>
  <si>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</si>
  <si>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</si>
  <si>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</si>
  <si>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</si>
  <si>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</si>
  <si>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</si>
  <si>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</si>
  <si>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</si>
  <si>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</si>
  <si>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</si>
  <si>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</si>
  <si>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</si>
  <si>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</si>
  <si>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</si>
  <si>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</si>
  <si>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</si>
  <si>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</si>
  <si>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</si>
  <si>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</si>
  <si>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</si>
  <si>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</si>
  <si>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</si>
  <si>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</si>
  <si>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</si>
  <si>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</si>
  <si>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</si>
  <si>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</si>
  <si>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</si>
  <si>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</si>
  <si>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</si>
  <si>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</si>
  <si>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</si>
  <si>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</si>
  <si>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</si>
  <si>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</si>
  <si>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</si>
  <si>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</si>
  <si>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</si>
  <si>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</si>
  <si>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</si>
  <si>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</si>
  <si>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</si>
  <si>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</si>
  <si>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</si>
  <si>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</si>
  <si>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</si>
  <si>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</si>
  <si>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</si>
  <si>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</si>
  <si>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</si>
  <si>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</si>
  <si>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</si>
  <si>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</si>
  <si>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</si>
  <si>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</si>
  <si>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</si>
  <si>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</si>
  <si>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</si>
  <si>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</si>
  <si>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</si>
  <si>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</si>
  <si>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</si>
  <si>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</si>
  <si>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</si>
  <si>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</si>
  <si>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</si>
  <si>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</si>
  <si>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</si>
  <si>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</si>
  <si>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</si>
  <si>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</si>
  <si>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</si>
  <si>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</si>
  <si>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</si>
  <si>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</si>
  <si>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</si>
  <si>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</si>
  <si>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</si>
  <si>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</si>
  <si>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</si>
  <si>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</si>
  <si>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</si>
  <si>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</si>
  <si>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</si>
  <si>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</si>
  <si>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</si>
  <si>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</si>
  <si>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</si>
  <si>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</si>
  <si>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</si>
  <si>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</si>
  <si>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</si>
  <si>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</si>
  <si>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</si>
  <si>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</si>
  <si>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</si>
  <si>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</si>
  <si>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</si>
  <si>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</si>
  <si>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</si>
  <si>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</si>
  <si>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</si>
  <si>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</si>
  <si>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</si>
  <si>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</si>
  <si>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</si>
  <si>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</si>
  <si>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</si>
  <si>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</si>
  <si>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</si>
  <si>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</si>
  <si>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</si>
  <si>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</si>
  <si>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</si>
  <si>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</si>
  <si>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</si>
  <si>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</si>
  <si>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</si>
  <si>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</si>
  <si>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</si>
  <si>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</si>
  <si>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</si>
  <si>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</si>
  <si>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</si>
  <si>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</si>
  <si>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</si>
  <si>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</si>
  <si>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</si>
  <si>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</si>
  <si>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</si>
  <si>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</si>
  <si>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</si>
  <si>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</si>
  <si>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</si>
  <si>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</si>
  <si>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</si>
  <si>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</si>
  <si>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</si>
  <si>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</si>
  <si>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</si>
  <si>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</si>
  <si>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</si>
  <si>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</si>
  <si>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</si>
  <si>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</si>
  <si>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</si>
  <si>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</si>
  <si>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</si>
  <si>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</si>
  <si>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</si>
  <si>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</si>
  <si>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</si>
  <si>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</si>
  <si>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</si>
  <si>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</si>
  <si>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</si>
  <si>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</si>
  <si>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</si>
  <si>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</si>
  <si>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</si>
  <si>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</si>
  <si>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</si>
  <si>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</si>
  <si>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</si>
  <si>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</si>
  <si>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</si>
  <si>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</si>
  <si>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</si>
  <si>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</si>
  <si>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</si>
  <si>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</si>
  <si>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</si>
  <si>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</si>
  <si>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</si>
  <si>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</si>
  <si>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</si>
  <si>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</si>
  <si>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</si>
  <si>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</si>
  <si>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</si>
  <si>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</si>
  <si>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</si>
  <si>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</si>
  <si>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</si>
  <si>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</si>
  <si>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</si>
  <si>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</si>
  <si>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</si>
  <si>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</si>
  <si>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</si>
  <si>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</si>
  <si>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</si>
  <si>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</si>
  <si>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</si>
  <si>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</si>
  <si>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</si>
  <si>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</si>
  <si>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</si>
  <si>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</si>
  <si>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</si>
  <si>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</si>
  <si>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</si>
  <si>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</si>
  <si>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</si>
  <si>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</si>
  <si>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</si>
  <si>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</si>
  <si>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</si>
  <si>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</si>
  <si>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</si>
  <si>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</si>
  <si>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</si>
  <si>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</si>
  <si>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</si>
  <si>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</si>
  <si>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</si>
  <si>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</si>
  <si>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</si>
  <si>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</si>
  <si>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</si>
  <si>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</si>
  <si>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</si>
  <si>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</si>
  <si>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</si>
  <si>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</si>
  <si>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</si>
  <si>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</si>
  <si>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</si>
  <si>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</si>
  <si>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</si>
  <si>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</si>
  <si>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</si>
  <si>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</si>
  <si>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</si>
  <si>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</si>
  <si>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</si>
  <si>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</si>
  <si>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</si>
  <si>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</si>
  <si>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</si>
  <si>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</si>
  <si>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</si>
  <si>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</si>
  <si>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</si>
  <si>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</si>
  <si>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</si>
  <si>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</si>
  <si>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</si>
  <si>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</si>
  <si>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</si>
  <si>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</si>
  <si>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</si>
  <si>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</si>
  <si>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</si>
  <si>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</si>
  <si>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</si>
  <si>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</si>
  <si>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</si>
  <si>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</si>
  <si>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</si>
  <si>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</si>
  <si>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</si>
  <si>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</si>
  <si>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</si>
  <si>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</si>
  <si>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</si>
  <si>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</si>
  <si>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</si>
  <si>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</si>
  <si>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</si>
  <si>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</si>
  <si>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</si>
  <si>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</si>
  <si>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</si>
  <si>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</si>
  <si>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</si>
  <si>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</si>
  <si>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</si>
  <si>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</si>
  <si>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</si>
  <si>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</si>
  <si>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</si>
  <si>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</si>
  <si>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</si>
  <si>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</si>
  <si>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</si>
  <si>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</si>
  <si>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</si>
  <si>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</si>
  <si>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</si>
  <si>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</si>
  <si>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</si>
  <si>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</si>
  <si>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</si>
  <si>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</si>
  <si>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</si>
  <si>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</si>
  <si>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</si>
  <si>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</si>
  <si>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</si>
  <si>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</si>
  <si>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</si>
  <si>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</si>
  <si>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</si>
  <si>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</si>
  <si>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</si>
  <si>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</si>
  <si>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</si>
  <si>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</si>
  <si>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</si>
  <si>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</si>
  <si>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</si>
  <si>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</si>
  <si>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</si>
  <si>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</si>
  <si>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</si>
  <si>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</si>
  <si>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</si>
  <si>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</si>
  <si>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</si>
  <si>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</si>
  <si>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</si>
  <si>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</si>
  <si>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</si>
  <si>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</si>
  <si>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</si>
  <si>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</si>
  <si>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</si>
  <si>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</si>
  <si>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</si>
  <si>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</si>
  <si>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</si>
  <si>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</si>
  <si>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</si>
  <si>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</si>
  <si>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</si>
  <si>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</si>
  <si>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</si>
  <si>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</si>
  <si>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</si>
  <si>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</si>
  <si>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</si>
  <si>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</si>
  <si>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</si>
  <si>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</si>
  <si>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</si>
  <si>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</si>
  <si>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</si>
  <si>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</si>
  <si>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</si>
  <si>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</si>
  <si>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</si>
  <si>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</si>
  <si>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</si>
  <si>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</si>
  <si>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</si>
  <si>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</si>
  <si>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</si>
  <si>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</si>
  <si>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</si>
  <si>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</si>
  <si>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</si>
  <si>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</si>
  <si>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</si>
  <si>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</si>
  <si>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</si>
  <si>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</si>
  <si>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</si>
  <si>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</si>
  <si>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</si>
  <si>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</si>
  <si>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</si>
  <si>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</si>
  <si>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</si>
  <si>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</si>
  <si>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</si>
  <si>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</si>
  <si>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</si>
  <si>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</si>
  <si>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</si>
  <si>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</si>
  <si>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</si>
  <si>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</si>
  <si>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</si>
  <si>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</si>
  <si>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</si>
  <si>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</si>
  <si>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</si>
  <si>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</si>
  <si>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</si>
  <si>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</si>
  <si>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</si>
  <si>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</si>
  <si>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</si>
  <si>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</si>
  <si>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</si>
  <si>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</si>
  <si>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</si>
  <si>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</si>
  <si>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</si>
  <si>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</si>
  <si>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</si>
  <si>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</si>
  <si>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</si>
  <si>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</si>
  <si>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</si>
  <si>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</si>
  <si>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</si>
  <si>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</si>
  <si>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</si>
  <si>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</si>
  <si>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</si>
  <si>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</si>
  <si>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</si>
  <si>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</si>
  <si>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</si>
  <si>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</si>
  <si>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</si>
  <si>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</si>
  <si>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</si>
  <si>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</si>
  <si>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</si>
  <si>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</si>
  <si>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</si>
  <si>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</si>
  <si>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</si>
  <si>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</si>
  <si>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</si>
  <si>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</si>
  <si>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</si>
  <si>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</si>
  <si>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</si>
  <si>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</si>
  <si>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</si>
  <si>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</si>
  <si>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</si>
  <si>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</si>
  <si>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</si>
  <si>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</si>
  <si>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</si>
  <si>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</si>
  <si>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</si>
  <si>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</si>
  <si>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</si>
  <si>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</si>
  <si>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</si>
  <si>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</si>
  <si>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</si>
  <si>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</si>
  <si>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</si>
  <si>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</si>
  <si>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</si>
  <si>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</si>
  <si>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</si>
  <si>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</si>
  <si>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</si>
  <si>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</si>
  <si>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</si>
  <si>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</si>
  <si>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</si>
  <si>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</si>
  <si>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</si>
  <si>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</si>
  <si>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</si>
  <si>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</si>
  <si>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</si>
  <si>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</si>
  <si>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</si>
  <si>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</si>
  <si>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</si>
  <si>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</si>
  <si>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</si>
  <si>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</si>
  <si>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</si>
  <si>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</si>
  <si>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</si>
  <si>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</si>
  <si>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</si>
  <si>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</si>
  <si>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</si>
  <si>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</si>
  <si>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</si>
  <si>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</si>
  <si>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</si>
  <si>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</si>
  <si>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</si>
  <si>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</si>
  <si>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</si>
  <si>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</si>
  <si>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</si>
  <si>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</si>
  <si>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</si>
  <si>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</si>
  <si>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</si>
  <si>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</si>
  <si>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</si>
  <si>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</si>
  <si>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</si>
  <si>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</si>
  <si>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</si>
  <si>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</si>
  <si>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</si>
  <si>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</si>
  <si>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</si>
  <si>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</si>
  <si>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</si>
  <si>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</si>
  <si>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</si>
  <si>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</si>
  <si>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</si>
  <si>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</si>
  <si>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</si>
  <si>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</si>
  <si>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</si>
  <si>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</si>
  <si>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</si>
  <si>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</si>
  <si>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</si>
  <si>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</si>
  <si>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</si>
  <si>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</si>
  <si>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</si>
  <si>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</si>
  <si>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</si>
  <si>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</si>
  <si>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</si>
  <si>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</si>
  <si>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</si>
  <si>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</si>
  <si>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</si>
  <si>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</si>
  <si>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</si>
  <si>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</si>
  <si>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</si>
  <si>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</si>
  <si>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</si>
  <si>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</si>
  <si>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</si>
  <si>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</si>
  <si>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</si>
  <si>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</si>
  <si>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</si>
  <si>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</si>
  <si>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</si>
  <si>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</si>
  <si>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</si>
  <si>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</si>
  <si>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</si>
  <si>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</si>
  <si>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</si>
  <si>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</si>
  <si>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</si>
  <si>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</si>
  <si>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</si>
  <si>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</si>
  <si>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</si>
  <si>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</si>
  <si>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</si>
  <si>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</si>
  <si>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</si>
  <si>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</si>
  <si>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</si>
  <si>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</si>
  <si>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</si>
  <si>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</si>
  <si>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</si>
  <si>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</si>
  <si>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</si>
  <si>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</si>
  <si>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</si>
  <si>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</si>
  <si>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</si>
  <si>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</si>
  <si>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</si>
  <si>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</si>
  <si>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</si>
  <si>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</si>
  <si>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</si>
  <si>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</si>
  <si>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</si>
  <si>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</si>
  <si>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</si>
  <si>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</si>
  <si>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</si>
  <si>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</si>
  <si>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</si>
  <si>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</si>
  <si>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</si>
  <si>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</si>
  <si>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</si>
  <si>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</si>
  <si>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</si>
  <si>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</si>
  <si>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</si>
  <si>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</si>
  <si>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</si>
  <si>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</si>
  <si>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</si>
  <si>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</si>
  <si>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</si>
  <si>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</si>
  <si>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</si>
  <si>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</si>
  <si>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</si>
  <si>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</si>
  <si>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</si>
  <si>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</si>
  <si>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</si>
  <si>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</si>
  <si>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</si>
  <si>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</si>
  <si>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</si>
  <si>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</si>
  <si>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</si>
  <si>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</si>
  <si>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</si>
  <si>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</si>
  <si>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</si>
  <si>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</si>
  <si>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</si>
  <si>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</si>
  <si>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</si>
  <si>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</si>
  <si>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</si>
  <si>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</si>
  <si>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</si>
  <si>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</si>
  <si>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</si>
  <si>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</si>
  <si>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</si>
  <si>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</si>
  <si>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</si>
  <si>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</si>
  <si>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</si>
  <si>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</si>
  <si>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</si>
  <si>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</si>
  <si>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</si>
  <si>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</si>
  <si>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</si>
  <si>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</si>
  <si>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</si>
  <si>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</si>
  <si>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</si>
  <si>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</si>
  <si>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</si>
  <si>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</si>
  <si>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</si>
  <si>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</si>
  <si>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</si>
  <si>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</si>
  <si>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</si>
  <si>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</si>
  <si>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</si>
  <si>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</si>
  <si>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</si>
  <si>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</si>
  <si>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</si>
  <si>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</si>
  <si>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</si>
  <si>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</si>
  <si>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</si>
  <si>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</si>
  <si>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</si>
  <si>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</si>
  <si>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</si>
  <si>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</si>
  <si>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</si>
  <si>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</si>
  <si>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</si>
  <si>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</si>
  <si>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</si>
  <si>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</si>
  <si>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</si>
  <si>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</si>
  <si>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</si>
  <si>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</si>
  <si>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</si>
  <si>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</si>
  <si>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</si>
  <si>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</si>
  <si>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</si>
  <si>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</si>
  <si>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</si>
  <si>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</si>
  <si>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</si>
  <si>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</si>
  <si>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</si>
  <si>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</si>
  <si>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</si>
  <si>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</si>
  <si>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</si>
  <si>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</si>
  <si>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</si>
  <si>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</si>
  <si>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</si>
  <si>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</si>
  <si>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</si>
  <si>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</si>
  <si>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</si>
  <si>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</si>
  <si>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</si>
  <si>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</si>
  <si>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</si>
  <si>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</si>
  <si>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</si>
  <si>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</si>
  <si>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</si>
  <si>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</si>
  <si>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</si>
  <si>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</si>
  <si>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</si>
  <si>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</si>
  <si>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</si>
  <si>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</si>
  <si>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</si>
  <si>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</si>
  <si>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</si>
  <si>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</si>
  <si>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</si>
  <si>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</si>
  <si>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</si>
  <si>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</si>
  <si>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</si>
  <si>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</si>
  <si>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</si>
  <si>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</si>
  <si>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</si>
  <si>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</si>
  <si>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</si>
  <si>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</si>
  <si>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</si>
  <si>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</si>
  <si>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</si>
  <si>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</si>
  <si>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</si>
  <si>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</si>
  <si>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</si>
  <si>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</si>
  <si>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</si>
  <si>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</si>
  <si>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</si>
  <si>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</si>
  <si>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</si>
  <si>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</si>
  <si>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</si>
  <si>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</si>
  <si>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</si>
  <si>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</si>
  <si>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</si>
  <si>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</si>
  <si>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</si>
  <si>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</si>
  <si>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</si>
  <si>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</si>
  <si>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</si>
  <si>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</si>
  <si>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</si>
  <si>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</si>
  <si>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</si>
  <si>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</si>
  <si>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</si>
  <si>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</si>
  <si>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</si>
  <si>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</si>
  <si>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</si>
  <si>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</si>
  <si>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</si>
  <si>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</si>
  <si>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</si>
  <si>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</si>
  <si>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</si>
  <si>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</si>
  <si>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</si>
  <si>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</si>
  <si>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</si>
  <si>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</si>
  <si>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</si>
  <si>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</si>
  <si>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</si>
  <si>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</si>
  <si>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</si>
  <si>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</si>
  <si>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</si>
  <si>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</si>
  <si>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</si>
  <si>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</si>
  <si>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</si>
  <si>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</si>
  <si>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</si>
  <si>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</si>
  <si>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</si>
  <si>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</si>
  <si>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</si>
  <si>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</si>
  <si>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</si>
  <si>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</si>
  <si>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</si>
  <si>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</si>
  <si>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</si>
  <si>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</si>
  <si>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</si>
  <si>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</si>
  <si>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</si>
  <si>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</si>
  <si>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</si>
  <si>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</si>
  <si>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</si>
  <si>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</si>
  <si>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</si>
  <si>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</si>
  <si>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</si>
  <si>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</si>
  <si>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</si>
  <si>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</si>
  <si>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</si>
  <si>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</si>
  <si>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</si>
  <si>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</si>
  <si>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</si>
  <si>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</si>
  <si>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</si>
  <si>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</si>
  <si>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</si>
  <si>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</si>
  <si>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</si>
  <si>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</si>
  <si>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</si>
  <si>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</si>
  <si>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</si>
  <si>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</si>
  <si>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</si>
  <si>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</si>
  <si>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</si>
  <si>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</si>
  <si>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</si>
  <si>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</si>
  <si>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</si>
  <si>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</si>
  <si>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</si>
  <si>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</si>
  <si>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</si>
  <si>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</si>
  <si>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</si>
  <si>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</si>
  <si>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</si>
  <si>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</si>
  <si>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</si>
  <si>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</si>
  <si>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</si>
  <si>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</si>
  <si>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</si>
  <si>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</si>
  <si>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</si>
  <si>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</si>
  <si>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</si>
  <si>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</si>
  <si>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</si>
  <si>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</si>
  <si>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</si>
  <si>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</si>
  <si>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</si>
  <si>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</si>
  <si>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</si>
  <si>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</si>
  <si>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</si>
  <si>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</si>
  <si>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</si>
  <si>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</si>
  <si>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</si>
  <si>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</si>
  <si>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</si>
  <si>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</si>
  <si>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</si>
  <si>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</si>
  <si>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</si>
  <si>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</si>
  <si>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</si>
  <si>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</si>
  <si>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</si>
  <si>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</si>
  <si>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</si>
  <si>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</si>
  <si>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</si>
  <si>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</si>
  <si>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</si>
  <si>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</si>
  <si>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</si>
  <si>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</si>
  <si>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</si>
  <si>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</si>
  <si>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</si>
  <si>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</si>
  <si>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</si>
  <si>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</si>
  <si>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</si>
  <si>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</si>
  <si>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</si>
  <si>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</si>
  <si>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</si>
  <si>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</si>
  <si>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</si>
  <si>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</si>
  <si>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</si>
  <si>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</si>
  <si>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</si>
  <si>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</si>
  <si>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</si>
  <si>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</si>
  <si>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</si>
  <si>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</si>
  <si>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</si>
  <si>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</si>
  <si>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</si>
  <si>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</si>
  <si>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</si>
  <si>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</si>
  <si>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</si>
  <si>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</si>
  <si>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</si>
  <si>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</si>
  <si>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</si>
  <si>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</si>
  <si>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</si>
  <si>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</si>
  <si>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</si>
  <si>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</si>
  <si>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</si>
  <si>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</si>
  <si>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</si>
  <si>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</si>
  <si>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</si>
  <si>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</si>
  <si>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</si>
  <si>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</si>
  <si>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</si>
  <si>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</si>
  <si>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</si>
  <si>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</si>
  <si>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</si>
  <si>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</si>
  <si>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</si>
  <si>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</si>
  <si>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</si>
  <si>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</si>
  <si>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</si>
  <si>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</si>
  <si>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</si>
  <si>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</si>
  <si>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</si>
  <si>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</si>
  <si>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</si>
  <si>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</si>
  <si>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</si>
  <si>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</si>
  <si>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</si>
  <si>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</si>
  <si>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</si>
  <si>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</si>
  <si>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</si>
  <si>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</si>
  <si>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</si>
  <si>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</si>
  <si>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</si>
  <si>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</si>
  <si>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</si>
  <si>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</si>
  <si>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</si>
  <si>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</si>
  <si>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</si>
  <si>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</si>
  <si>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</si>
  <si>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</si>
  <si>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</si>
  <si>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</si>
  <si>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</si>
  <si>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</si>
  <si>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</si>
  <si>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</si>
  <si>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</si>
  <si>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</si>
  <si>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</si>
  <si>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</si>
  <si>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</si>
  <si>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</si>
  <si>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</si>
  <si>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</si>
  <si>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</si>
  <si>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</si>
  <si>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</si>
  <si>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</si>
  <si>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</si>
  <si>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</si>
  <si>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</si>
  <si>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</si>
  <si>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</si>
  <si>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</si>
  <si>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</si>
  <si>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</si>
  <si>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</si>
  <si>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</si>
  <si>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</si>
  <si>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</si>
  <si>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</si>
  <si>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</si>
  <si>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</si>
  <si>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</si>
  <si>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</si>
  <si>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</si>
  <si>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</si>
  <si>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</si>
  <si>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</si>
  <si>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</si>
  <si>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</si>
  <si>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</si>
  <si>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</si>
  <si>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</si>
  <si>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</si>
  <si>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</si>
  <si>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</si>
  <si>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</si>
  <si>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</si>
  <si>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</si>
  <si>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</si>
  <si>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</si>
  <si>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</si>
  <si>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</si>
  <si>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</si>
  <si>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</si>
  <si>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</si>
  <si>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</si>
  <si>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</si>
  <si>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</si>
  <si>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</si>
  <si>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</si>
  <si>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</si>
  <si>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</si>
  <si>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</si>
  <si>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</si>
  <si>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</si>
  <si>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</si>
  <si>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</si>
  <si>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</si>
  <si>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</si>
  <si>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</si>
  <si>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</si>
  <si>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</si>
  <si>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</si>
  <si>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</si>
  <si>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</si>
  <si>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</si>
  <si>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</si>
  <si>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</si>
  <si>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</si>
  <si>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</si>
  <si>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</si>
  <si>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</si>
  <si>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</si>
  <si>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</si>
  <si>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</si>
  <si>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</si>
  <si>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</si>
  <si>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</si>
  <si>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</si>
  <si>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</si>
  <si>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</si>
  <si>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</si>
  <si>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</si>
  <si>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</si>
  <si>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</si>
  <si>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</si>
  <si>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</si>
  <si>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</si>
  <si>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</si>
  <si>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</si>
  <si>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</si>
  <si>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</si>
  <si>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</si>
  <si>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</si>
  <si>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</si>
  <si>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</si>
  <si>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</si>
  <si>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</si>
  <si>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</si>
  <si>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</si>
  <si>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</si>
  <si>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</si>
  <si>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</si>
  <si>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</si>
  <si>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</si>
  <si>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</si>
  <si>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</si>
  <si>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</si>
  <si>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</si>
  <si>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</si>
  <si>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</si>
  <si>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</si>
  <si>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</si>
  <si>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</si>
  <si>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</si>
  <si>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</si>
  <si>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</si>
  <si>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</si>
  <si>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</si>
  <si>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</si>
  <si>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</si>
  <si>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</si>
  <si>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</si>
  <si>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</si>
  <si>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</si>
  <si>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</si>
  <si>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</si>
  <si>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</si>
  <si>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</si>
  <si>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</si>
  <si>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</si>
  <si>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</si>
  <si>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</si>
  <si>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</si>
  <si>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</si>
  <si>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</si>
  <si>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</si>
  <si>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</si>
  <si>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</si>
  <si>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</si>
  <si>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</si>
  <si>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</si>
  <si>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</si>
  <si>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</si>
  <si>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</si>
  <si>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</si>
  <si>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</si>
  <si>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</si>
  <si>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</si>
  <si>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</si>
  <si>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</si>
  <si>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</si>
  <si>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</si>
  <si>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</si>
  <si>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</si>
  <si>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</si>
  <si>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</si>
  <si>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</si>
  <si>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</si>
  <si>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</si>
  <si>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</si>
  <si>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</si>
  <si>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</si>
  <si>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</si>
  <si>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</si>
  <si>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</si>
  <si>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</si>
  <si>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</si>
  <si>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</si>
  <si>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</si>
  <si>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</si>
  <si>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</si>
  <si>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</si>
  <si>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</si>
  <si>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</si>
  <si>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</si>
  <si>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</si>
  <si>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</si>
  <si>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</si>
  <si>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</si>
  <si>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</si>
  <si>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</si>
  <si>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</si>
  <si>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</si>
  <si>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</si>
  <si>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</si>
  <si>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</si>
  <si>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</si>
  <si>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</si>
  <si>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</si>
  <si>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</si>
  <si>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</si>
  <si>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</si>
  <si>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</si>
  <si>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</si>
  <si>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</si>
  <si>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</si>
  <si>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</si>
  <si>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</si>
  <si>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</si>
  <si>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</si>
  <si>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</si>
  <si>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</si>
  <si>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</si>
  <si>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</si>
  <si>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</si>
  <si>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</si>
  <si>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</si>
  <si>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</si>
  <si>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</si>
  <si>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</si>
  <si>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</si>
  <si>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</si>
  <si>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</si>
  <si>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</si>
  <si>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</si>
  <si>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</si>
  <si>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</si>
  <si>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</si>
  <si>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</si>
  <si>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</si>
  <si>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</si>
  <si>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</si>
  <si>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</si>
  <si>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</si>
  <si>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</si>
  <si>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</si>
  <si>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</si>
  <si>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</si>
  <si>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</si>
  <si>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</si>
  <si>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</si>
  <si>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</si>
  <si>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</si>
  <si>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</si>
  <si>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</si>
  <si>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</si>
  <si>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</si>
  <si>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</si>
  <si>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</si>
  <si>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</si>
  <si>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</si>
  <si>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</si>
  <si>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</si>
  <si>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</si>
  <si>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</si>
  <si>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</si>
  <si>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</si>
  <si>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</si>
  <si>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</si>
  <si>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</si>
  <si>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</si>
  <si>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</si>
  <si>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</si>
  <si>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</si>
  <si>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</si>
  <si>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</si>
  <si>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</si>
  <si>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</si>
  <si>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</si>
  <si>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</si>
  <si>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</si>
  <si>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</si>
  <si>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</si>
  <si>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</si>
  <si>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</si>
  <si>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</si>
  <si>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</si>
  <si>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</si>
  <si>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</si>
  <si>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</si>
  <si>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</si>
  <si>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</si>
  <si>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</si>
  <si>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</si>
  <si>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</si>
  <si>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</si>
  <si>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</si>
  <si>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</si>
  <si>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</si>
  <si>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</si>
  <si>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</si>
  <si>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</si>
  <si>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</si>
  <si>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</si>
  <si>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</si>
  <si>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</si>
  <si>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</si>
  <si>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</si>
  <si>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</si>
  <si>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</si>
  <si>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</si>
  <si>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</si>
  <si>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</si>
  <si>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</si>
  <si>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</si>
  <si>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</si>
  <si>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</si>
  <si>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</si>
  <si>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</si>
  <si>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</si>
  <si>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</si>
  <si>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</si>
  <si>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</si>
  <si>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</si>
  <si>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</si>
  <si>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</si>
  <si>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</si>
  <si>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</si>
  <si>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</si>
  <si>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</si>
  <si>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</si>
  <si>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</si>
  <si>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</si>
  <si>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</si>
  <si>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</si>
  <si>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</si>
  <si>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</si>
  <si>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</si>
  <si>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</si>
  <si>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</si>
  <si>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</si>
  <si>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</si>
  <si>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</si>
  <si>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</si>
  <si>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</si>
  <si>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</si>
  <si>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</si>
  <si>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</si>
  <si>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</si>
  <si>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</si>
  <si>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</si>
  <si>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</si>
  <si>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</si>
  <si>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</si>
  <si>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</si>
  <si>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</si>
  <si>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</si>
  <si>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</si>
  <si>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</si>
  <si>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</si>
  <si>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</si>
  <si>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</si>
  <si>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</si>
  <si>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</si>
  <si>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</si>
  <si>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</si>
  <si>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</si>
  <si>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</si>
  <si>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</si>
  <si>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</si>
  <si>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</si>
  <si>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</si>
  <si>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</si>
  <si>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</si>
  <si>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</si>
  <si>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</si>
  <si>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</si>
  <si>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</si>
  <si>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</si>
  <si>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</si>
  <si>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</si>
  <si>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</si>
  <si>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</si>
  <si>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</si>
  <si>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</si>
  <si>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</si>
  <si>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</si>
  <si>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</si>
  <si>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</si>
  <si>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</si>
  <si>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</si>
  <si>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</si>
  <si>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</si>
  <si>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</si>
  <si>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</si>
  <si>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</si>
  <si>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</si>
  <si>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</si>
  <si>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</si>
  <si>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</si>
  <si>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</si>
  <si>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</si>
  <si>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</si>
  <si>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</si>
  <si>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</si>
  <si>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</si>
  <si>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</si>
  <si>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</si>
  <si>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</si>
  <si>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</si>
  <si>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</si>
  <si>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</si>
  <si>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</si>
  <si>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</si>
  <si>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</si>
  <si>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</si>
  <si>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</si>
  <si>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</si>
  <si>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</si>
  <si>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</si>
  <si>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</si>
  <si>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</si>
  <si>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</si>
  <si>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</si>
  <si>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</si>
  <si>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</si>
  <si>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</si>
  <si>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</si>
  <si>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</si>
  <si>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</si>
  <si>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</si>
  <si>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</si>
  <si>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</si>
  <si>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</si>
  <si>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</si>
  <si>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</si>
  <si>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</si>
  <si>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</si>
  <si>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</si>
  <si>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</si>
  <si>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</si>
  <si>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</si>
  <si>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</si>
  <si>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</si>
  <si>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</si>
  <si>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</si>
  <si>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</si>
  <si>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</si>
  <si>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</si>
  <si>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</si>
  <si>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</si>
  <si>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</si>
  <si>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</si>
  <si>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</si>
  <si>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</si>
  <si>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</si>
  <si>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</si>
  <si>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</si>
  <si>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</si>
  <si>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</si>
  <si>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</si>
  <si>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</si>
  <si>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</si>
  <si>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</si>
  <si>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</si>
  <si>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</si>
  <si>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</si>
  <si>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</si>
  <si>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</si>
  <si>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</si>
  <si>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</si>
  <si>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</si>
  <si>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</si>
  <si>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</si>
  <si>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</si>
  <si>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</si>
  <si>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</si>
  <si>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</si>
  <si>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</si>
  <si>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</si>
  <si>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</si>
  <si>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</si>
  <si>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</si>
  <si>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</si>
  <si>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</si>
  <si>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</si>
  <si>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</si>
  <si>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</si>
  <si>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</si>
  <si>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</si>
  <si>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</si>
  <si>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</si>
  <si>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</si>
  <si>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</si>
  <si>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</si>
  <si>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</si>
  <si>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</si>
  <si>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</si>
  <si>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</si>
  <si>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</si>
  <si>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</si>
  <si>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</si>
  <si>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</si>
  <si>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</si>
  <si>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</si>
  <si>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</si>
  <si>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</si>
  <si>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</si>
  <si>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</si>
  <si>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</si>
  <si>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</si>
  <si>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</si>
  <si>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</si>
  <si>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</si>
  <si>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</si>
  <si>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</si>
  <si>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</si>
  <si>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</si>
  <si>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</si>
  <si>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</si>
  <si>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</si>
  <si>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</si>
  <si>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</si>
  <si>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</si>
  <si>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</si>
  <si>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</si>
  <si>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</si>
  <si>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</si>
  <si>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</si>
  <si>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</si>
  <si>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</si>
  <si>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</si>
  <si>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</si>
  <si>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</si>
  <si>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</si>
  <si>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</si>
  <si>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</si>
  <si>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</si>
  <si>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</si>
  <si>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</si>
  <si>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</si>
  <si>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</si>
  <si>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</si>
  <si>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</si>
  <si>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</si>
  <si>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</si>
  <si>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</si>
  <si>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</si>
  <si>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</si>
  <si>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</si>
  <si>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</si>
  <si>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</si>
  <si>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</si>
  <si>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</si>
  <si>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</si>
  <si>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</si>
  <si>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</si>
  <si>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</si>
  <si>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</si>
  <si>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</si>
  <si>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</si>
  <si>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</si>
  <si>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</si>
  <si>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</si>
  <si>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</si>
  <si>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</si>
  <si>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</si>
  <si>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</si>
  <si>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</si>
  <si>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</si>
  <si>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</si>
  <si>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</si>
  <si>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</si>
  <si>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</si>
  <si>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</si>
  <si>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</si>
  <si>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</si>
  <si>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</si>
  <si>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</si>
  <si>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</si>
  <si>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</si>
  <si>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</si>
  <si>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</si>
  <si>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</si>
  <si>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</si>
  <si>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</si>
  <si>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</si>
  <si>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</si>
  <si>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</si>
  <si>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</si>
  <si>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</si>
  <si>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</si>
  <si>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</si>
  <si>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</si>
  <si>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</si>
  <si>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</si>
  <si>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</si>
  <si>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</si>
  <si>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</si>
  <si>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</si>
  <si>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</si>
  <si>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</si>
  <si>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</si>
  <si>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</si>
  <si>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</si>
  <si>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</si>
  <si>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</si>
  <si>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</si>
  <si>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</si>
  <si>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</si>
  <si>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</si>
  <si>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</si>
  <si>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</si>
  <si>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</si>
  <si>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</si>
  <si>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</si>
  <si>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</si>
  <si>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</si>
  <si>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</si>
  <si>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</si>
  <si>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</si>
  <si>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</si>
  <si>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</si>
  <si>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</si>
  <si>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</si>
  <si>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</si>
  <si>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</si>
  <si>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</si>
  <si>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</si>
  <si>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</si>
  <si>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</si>
  <si>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</si>
  <si>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</si>
  <si>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</si>
  <si>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</si>
  <si>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</si>
  <si>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</si>
  <si>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</si>
  <si>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</si>
  <si>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</si>
  <si>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</si>
  <si>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</si>
  <si>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</si>
  <si>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</si>
  <si>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</si>
  <si>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</si>
  <si>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</si>
  <si>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</si>
  <si>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</si>
  <si>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</si>
  <si>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</si>
  <si>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</si>
  <si>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</si>
  <si>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</si>
  <si>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</si>
  <si>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</si>
  <si>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</si>
  <si>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</si>
  <si>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</si>
  <si>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</si>
  <si>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</si>
  <si>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</si>
  <si>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</si>
  <si>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</si>
  <si>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</si>
  <si>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</si>
  <si>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</si>
  <si>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</si>
  <si>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</si>
  <si>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</si>
  <si>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</si>
  <si>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</si>
  <si>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</si>
  <si>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</si>
  <si>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</si>
  <si>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</si>
  <si>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</si>
  <si>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</si>
  <si>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</si>
  <si>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</si>
  <si>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</si>
  <si>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</si>
  <si>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</si>
  <si>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</si>
  <si>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</si>
  <si>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</si>
  <si>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</si>
  <si>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</si>
  <si>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</si>
  <si>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</si>
  <si>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</si>
  <si>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</si>
  <si>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</si>
  <si>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</si>
  <si>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</si>
  <si>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</si>
  <si>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</si>
  <si>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</si>
  <si>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</si>
  <si>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</si>
  <si>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</si>
  <si>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</si>
  <si>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</si>
  <si>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</si>
  <si>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</si>
  <si>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</si>
  <si>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</si>
  <si>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</si>
  <si>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</si>
  <si>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</si>
  <si>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</si>
  <si>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</si>
  <si>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</si>
  <si>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</si>
  <si>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</si>
  <si>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</si>
  <si>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</si>
  <si>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</si>
  <si>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</si>
  <si>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</si>
  <si>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</si>
  <si>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</si>
  <si>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</si>
  <si>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</si>
  <si>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</si>
  <si>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</si>
  <si>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</si>
  <si>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</si>
  <si>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</si>
  <si>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</si>
  <si>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</si>
  <si>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</si>
  <si>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</si>
  <si>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</si>
  <si>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</si>
  <si>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</si>
  <si>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</si>
  <si>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</si>
  <si>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</si>
  <si>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</si>
  <si>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</si>
  <si>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</si>
  <si>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</si>
  <si>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</si>
  <si>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</si>
  <si>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</si>
  <si>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</si>
  <si>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</si>
  <si>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</si>
  <si>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</si>
  <si>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</si>
  <si>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</si>
  <si>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</si>
  <si>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</si>
  <si>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</si>
  <si>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</si>
  <si>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</si>
  <si>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</si>
  <si>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</si>
  <si>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</si>
  <si>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</si>
  <si>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</si>
  <si>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</si>
  <si>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</si>
  <si>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</si>
  <si>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</si>
  <si>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</si>
  <si>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</si>
  <si>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</si>
  <si>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</si>
  <si>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</si>
  <si>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</si>
  <si>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</si>
  <si>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</si>
  <si>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</si>
  <si>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</si>
  <si>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</si>
  <si>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</si>
  <si>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</si>
  <si>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</si>
  <si>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</si>
  <si>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</si>
  <si>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</si>
  <si>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</si>
  <si>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</si>
  <si>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</si>
  <si>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</si>
  <si>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</si>
  <si>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</si>
  <si>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</si>
  <si>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</si>
  <si>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</si>
  <si>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</si>
  <si>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</si>
  <si>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</si>
  <si>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</si>
  <si>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</si>
  <si>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</si>
  <si>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</si>
  <si>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</si>
  <si>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</si>
  <si>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</si>
  <si>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</si>
  <si>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</si>
  <si>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</si>
  <si>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</si>
  <si>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</si>
  <si>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</si>
  <si>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</si>
  <si>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</si>
  <si>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</si>
  <si>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</si>
  <si>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</si>
  <si>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</si>
  <si>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</si>
  <si>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</si>
  <si>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</si>
  <si>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</si>
  <si>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</si>
  <si>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</si>
  <si>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</si>
  <si>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</si>
  <si>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</si>
  <si>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</si>
  <si>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</si>
  <si>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</si>
  <si>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</si>
  <si>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</si>
  <si>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</si>
  <si>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</si>
  <si>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</si>
  <si>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</si>
  <si>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</si>
  <si>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</si>
  <si>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</si>
  <si>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</si>
  <si>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</si>
  <si>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</si>
  <si>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</si>
  <si>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</si>
  <si>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</si>
  <si>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</si>
  <si>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</si>
  <si>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</si>
  <si>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</si>
  <si>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</si>
  <si>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</si>
  <si>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</si>
  <si>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</si>
  <si>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</si>
  <si>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</si>
  <si>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</si>
  <si>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</si>
  <si>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</si>
  <si>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</si>
  <si>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</si>
  <si>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</si>
  <si>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</si>
  <si>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</si>
  <si>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</si>
  <si>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</si>
  <si>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</si>
  <si>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</si>
  <si>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</si>
  <si>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</si>
  <si>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</si>
  <si>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</si>
  <si>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</si>
  <si>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</si>
  <si>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</si>
  <si>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</si>
  <si>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</si>
  <si>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</si>
  <si>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</si>
  <si>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</si>
  <si>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</si>
  <si>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</si>
  <si>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</si>
  <si>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</si>
  <si>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</si>
  <si>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</si>
  <si>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</si>
  <si>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</si>
  <si>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</si>
  <si>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</si>
  <si>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</si>
  <si>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</si>
  <si>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</si>
  <si>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</si>
  <si>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</si>
  <si>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</si>
  <si>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</si>
  <si>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</si>
  <si>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</si>
  <si>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</si>
  <si>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</si>
  <si>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</si>
  <si>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</si>
  <si>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</si>
  <si>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</si>
  <si>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</si>
  <si>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</si>
  <si>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</si>
  <si>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</si>
  <si>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</si>
  <si>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</si>
  <si>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</si>
  <si>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</si>
  <si>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</si>
  <si>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</si>
  <si>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</si>
  <si>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</si>
  <si>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</si>
  <si>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</si>
  <si>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</si>
  <si>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</si>
  <si>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</si>
  <si>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</si>
  <si>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</si>
  <si>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</si>
  <si>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</si>
  <si>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</si>
  <si>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</si>
  <si>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</si>
  <si>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</si>
  <si>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</si>
  <si>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</si>
  <si>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</si>
  <si>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</si>
  <si>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</si>
  <si>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</si>
  <si>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</si>
  <si>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</si>
  <si>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</si>
  <si>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</si>
  <si>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</si>
  <si>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</si>
  <si>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</si>
  <si>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</si>
  <si>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</si>
  <si>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</si>
  <si>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</si>
  <si>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</si>
  <si>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</si>
  <si>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</si>
  <si>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</si>
  <si>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</si>
  <si>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</si>
  <si>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</si>
  <si>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</si>
  <si>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</si>
  <si>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</si>
  <si>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</si>
  <si>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</si>
  <si>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</si>
  <si>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</si>
  <si>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</si>
  <si>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</si>
  <si>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</si>
  <si>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</si>
  <si>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</si>
  <si>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</si>
  <si>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</si>
  <si>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</si>
  <si>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</si>
  <si>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</si>
  <si>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</si>
  <si>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</si>
  <si>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</si>
  <si>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</si>
  <si>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</si>
  <si>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</si>
  <si>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</si>
  <si>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</si>
  <si>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</si>
  <si>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</si>
  <si>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</si>
  <si>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</si>
  <si>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</si>
  <si>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</si>
  <si>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</si>
  <si>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</si>
  <si>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</si>
  <si>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</si>
  <si>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</si>
  <si>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</si>
  <si>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</si>
  <si>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</si>
  <si>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</si>
  <si>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</si>
  <si>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</si>
  <si>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</si>
  <si>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</si>
  <si>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</si>
  <si>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</si>
  <si>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</si>
  <si>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</si>
  <si>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</si>
  <si>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</si>
  <si>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</si>
  <si>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</si>
  <si>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</si>
  <si>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</si>
  <si>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</si>
  <si>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</si>
  <si>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</si>
  <si>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</si>
  <si>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</si>
  <si>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</si>
  <si>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</si>
  <si>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</si>
  <si>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</si>
  <si>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</si>
  <si>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</si>
  <si>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</si>
  <si>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</si>
  <si>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</si>
  <si>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</si>
  <si>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</si>
  <si>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</si>
  <si>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</si>
  <si>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</si>
  <si>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</si>
  <si>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</si>
  <si>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</si>
  <si>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</si>
  <si>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</si>
  <si>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</si>
  <si>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</si>
  <si>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</si>
  <si>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</si>
  <si>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</si>
  <si>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</si>
  <si>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</si>
  <si>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</si>
  <si>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</si>
  <si>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</si>
  <si>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</si>
  <si>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</si>
  <si>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</si>
  <si>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</si>
  <si>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</si>
  <si>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</si>
  <si>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</si>
  <si>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</si>
  <si>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</si>
  <si>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</si>
  <si>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</si>
  <si>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</si>
  <si>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</si>
  <si>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</si>
  <si>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</si>
  <si>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</si>
  <si>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</si>
  <si>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</si>
  <si>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</si>
  <si>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</si>
  <si>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</si>
  <si>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</si>
  <si>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</si>
  <si>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</si>
  <si>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</si>
  <si>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</si>
  <si>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</si>
  <si>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</si>
  <si>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</si>
  <si>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</si>
  <si>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</si>
  <si>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</si>
  <si>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</si>
  <si>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</si>
  <si>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</si>
  <si>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</si>
  <si>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</si>
  <si>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</si>
  <si>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</si>
  <si>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</si>
  <si>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</si>
  <si>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</si>
  <si>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</si>
  <si>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</si>
  <si>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</si>
  <si>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</si>
  <si>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</si>
  <si>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</si>
  <si>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</si>
  <si>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</si>
  <si>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</si>
  <si>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</si>
  <si>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</si>
  <si>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</si>
  <si>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</si>
  <si>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</si>
  <si>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</si>
  <si>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</si>
  <si>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</si>
  <si>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</si>
  <si>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</si>
  <si>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</si>
  <si>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</si>
  <si>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</si>
  <si>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</si>
  <si>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</si>
  <si>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</si>
  <si>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</si>
  <si>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</si>
  <si>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</si>
  <si>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</si>
  <si>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</si>
  <si>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</si>
  <si>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</si>
  <si>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</si>
  <si>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</si>
  <si>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</si>
  <si>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</si>
  <si>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</si>
  <si>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</si>
  <si>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</si>
  <si>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</si>
  <si>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</si>
  <si>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</si>
  <si>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</si>
  <si>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</si>
  <si>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</si>
  <si>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</si>
  <si>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</si>
  <si>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</si>
  <si>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</si>
  <si>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</si>
  <si>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</si>
  <si>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</si>
  <si>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</si>
  <si>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</si>
  <si>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</si>
  <si>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</si>
  <si>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</si>
  <si>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</si>
  <si>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</si>
  <si>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</si>
  <si>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</si>
  <si>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</si>
  <si>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</si>
  <si>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</si>
  <si>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</si>
  <si>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</si>
  <si>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</si>
  <si>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</si>
  <si>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</si>
  <si>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</si>
  <si>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</si>
  <si>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</si>
  <si>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</si>
  <si>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</si>
  <si>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</si>
  <si>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</si>
  <si>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</si>
  <si>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</si>
  <si>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</si>
  <si>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</si>
  <si>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</si>
  <si>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</si>
  <si>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</si>
  <si>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</si>
  <si>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</si>
  <si>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</si>
  <si>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</si>
  <si>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</si>
  <si>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</si>
  <si>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</si>
  <si>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</si>
  <si>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</si>
  <si>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</si>
  <si>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</si>
  <si>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</si>
  <si>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</si>
  <si>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</si>
  <si>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</si>
  <si>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</si>
  <si>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</si>
  <si>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</si>
  <si>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</si>
  <si>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</si>
  <si>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</si>
  <si>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</si>
  <si>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</si>
  <si>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</si>
  <si>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</si>
  <si>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</si>
  <si>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</si>
  <si>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</si>
  <si>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</si>
  <si>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</si>
  <si>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</si>
  <si>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</si>
  <si>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</si>
  <si>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</si>
  <si>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</si>
  <si>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</si>
  <si>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</si>
  <si>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</si>
  <si>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</si>
  <si>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</si>
  <si>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</si>
  <si>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</si>
  <si>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</si>
  <si>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</si>
  <si>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</si>
  <si>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</si>
  <si>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</si>
  <si>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</si>
  <si>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</si>
  <si>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</si>
  <si>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</si>
  <si>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</si>
  <si>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</si>
  <si>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</si>
  <si>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</si>
  <si>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</si>
  <si>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</si>
  <si>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</si>
  <si>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</si>
  <si>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</si>
  <si>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</si>
  <si>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</si>
  <si>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</si>
  <si>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</si>
  <si>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</si>
  <si>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</si>
  <si>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</si>
  <si>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</si>
  <si>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</si>
  <si>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</si>
  <si>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</si>
  <si>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</si>
  <si>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</si>
  <si>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</si>
  <si>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</si>
  <si>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</si>
  <si>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</si>
  <si>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</si>
  <si>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</si>
  <si>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</si>
  <si>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</si>
  <si>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</si>
  <si>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</si>
  <si>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</si>
  <si>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</si>
  <si>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</si>
  <si>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</si>
  <si>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</si>
  <si>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</si>
  <si>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</si>
  <si>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</si>
  <si>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</si>
  <si>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</si>
  <si>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</si>
  <si>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</si>
  <si>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</si>
  <si>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</si>
  <si>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</si>
  <si>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</si>
  <si>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</si>
  <si>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</si>
  <si>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</si>
  <si>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</si>
  <si>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</si>
  <si>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</si>
  <si>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</si>
  <si>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</si>
  <si>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</si>
  <si>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</si>
  <si>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</si>
  <si>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</si>
  <si>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</si>
  <si>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</si>
  <si>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</si>
  <si>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</si>
  <si>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</si>
  <si>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</si>
  <si>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</si>
  <si>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</si>
  <si>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</si>
  <si>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</si>
  <si>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</si>
  <si>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</si>
  <si>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</si>
  <si>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</si>
  <si>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</si>
  <si>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</si>
  <si>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</si>
  <si>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</si>
  <si>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</si>
  <si>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</si>
  <si>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</si>
  <si>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</si>
  <si>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</si>
  <si>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</si>
  <si>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</si>
  <si>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</si>
  <si>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</si>
  <si>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</si>
  <si>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</si>
  <si>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</si>
  <si>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</si>
  <si>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</si>
  <si>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</si>
  <si>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</si>
  <si>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</si>
  <si>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</si>
  <si>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</si>
  <si>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</si>
  <si>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</si>
  <si>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</si>
  <si>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</si>
  <si>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</si>
  <si>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</si>
  <si>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</si>
  <si>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</si>
  <si>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</si>
  <si>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</si>
  <si>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</si>
  <si>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</si>
  <si>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</si>
  <si>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</si>
  <si>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</si>
  <si>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</si>
  <si>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</si>
  <si>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</si>
  <si>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</si>
  <si>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</si>
  <si>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</si>
  <si>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</si>
  <si>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</si>
  <si>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</si>
  <si>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</si>
  <si>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</si>
  <si>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</si>
  <si>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</si>
  <si>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</si>
  <si>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</si>
  <si>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</si>
  <si>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</si>
  <si>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</si>
  <si>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</si>
  <si>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</si>
  <si>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</si>
  <si>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</si>
  <si>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</si>
  <si>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</si>
  <si>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</si>
  <si>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</si>
  <si>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</si>
  <si>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</si>
  <si>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</si>
  <si>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</si>
  <si>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</si>
  <si>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</si>
  <si>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</si>
  <si>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</si>
  <si>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</si>
  <si>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</si>
  <si>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</si>
  <si>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</si>
  <si>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</si>
  <si>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</si>
  <si>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</si>
  <si>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</si>
  <si>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</si>
  <si>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</si>
  <si>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</si>
  <si>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</si>
  <si>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</si>
  <si>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</si>
  <si>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</si>
  <si>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</si>
  <si>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</si>
  <si>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</si>
  <si>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</si>
  <si>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</si>
  <si>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</si>
  <si>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</si>
  <si>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</si>
  <si>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</si>
  <si>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</si>
  <si>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</si>
  <si>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</si>
  <si>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</si>
  <si>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</si>
  <si>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</si>
  <si>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</si>
  <si>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</si>
  <si>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</si>
  <si>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</si>
  <si>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</si>
  <si>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</si>
  <si>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</si>
  <si>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</si>
  <si>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</si>
  <si>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</si>
  <si>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</si>
  <si>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</si>
  <si>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</si>
  <si>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</si>
  <si>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</si>
  <si>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</si>
  <si>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</si>
  <si>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</si>
  <si>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</si>
  <si>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</si>
  <si>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</si>
  <si>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</si>
  <si>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</si>
  <si>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</si>
  <si>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</si>
  <si>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</si>
  <si>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</si>
  <si>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</si>
  <si>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</si>
  <si>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</si>
  <si>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</si>
  <si>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</si>
  <si>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</si>
  <si>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</si>
  <si>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</si>
  <si>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</si>
  <si>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</si>
  <si>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</si>
  <si>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</si>
  <si>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</si>
  <si>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</si>
  <si>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</si>
  <si>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</si>
  <si>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</si>
  <si>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</si>
  <si>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</si>
  <si>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</si>
  <si>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</si>
  <si>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</si>
  <si>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</si>
  <si>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</si>
  <si>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</si>
  <si>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</si>
  <si>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</si>
  <si>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</si>
  <si>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</si>
  <si>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</si>
  <si>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</si>
  <si>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</si>
  <si>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</si>
  <si>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</si>
  <si>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</si>
  <si>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</si>
  <si>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</si>
  <si>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</si>
  <si>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</si>
  <si>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</si>
  <si>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</si>
  <si>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</si>
  <si>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</si>
  <si>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</si>
  <si>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</si>
  <si>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</si>
  <si>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</si>
  <si>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</si>
  <si>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</si>
  <si>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</si>
  <si>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</si>
  <si>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</si>
  <si>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</si>
  <si>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</si>
  <si>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</si>
  <si>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</si>
  <si>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</si>
  <si>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</si>
  <si>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</si>
  <si>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</si>
  <si>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</si>
  <si>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</si>
  <si>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</si>
  <si>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</si>
  <si>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</si>
  <si>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</si>
  <si>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</si>
  <si>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</si>
  <si>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</si>
  <si>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</si>
  <si>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</si>
  <si>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</si>
  <si>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</si>
  <si>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</si>
  <si>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</si>
  <si>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</si>
  <si>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</si>
  <si>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</si>
  <si>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</si>
  <si>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</si>
  <si>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</si>
  <si>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</si>
  <si>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</si>
  <si>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</si>
  <si>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</si>
  <si>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</si>
  <si>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</si>
  <si>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</si>
  <si>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</si>
  <si>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</si>
  <si>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</si>
  <si>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</si>
  <si>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</si>
  <si>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</si>
  <si>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</si>
  <si>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</si>
  <si>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</si>
  <si>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</si>
  <si>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</si>
  <si>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</si>
  <si>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</si>
  <si>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</si>
  <si>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</si>
  <si>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</si>
  <si>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</si>
  <si>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</si>
  <si>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</si>
  <si>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</si>
  <si>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</si>
  <si>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</si>
  <si>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</si>
  <si>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</si>
  <si>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</si>
  <si>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</si>
  <si>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</si>
  <si>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</si>
  <si>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</si>
  <si>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</si>
  <si>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</si>
  <si>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</si>
  <si>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</si>
  <si>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</si>
  <si>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</si>
  <si>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</si>
  <si>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</si>
  <si>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</si>
  <si>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</si>
  <si>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</si>
  <si>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</si>
  <si>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</si>
  <si>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</si>
  <si>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</si>
  <si>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</si>
  <si>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</si>
  <si>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</si>
  <si>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</si>
  <si>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</si>
  <si>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</si>
  <si>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</si>
  <si>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</si>
  <si>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</si>
  <si>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</si>
  <si>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</si>
  <si>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</si>
  <si>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</si>
  <si>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</si>
  <si>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</si>
  <si>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</si>
  <si>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</si>
  <si>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</si>
  <si>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</si>
  <si>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</si>
  <si>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</si>
  <si>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</si>
  <si>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</si>
  <si>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</si>
  <si>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</si>
  <si>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</si>
  <si>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</si>
  <si>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</si>
  <si>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</si>
  <si>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</si>
  <si>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</si>
  <si>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</si>
  <si>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</si>
  <si>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</si>
  <si>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</si>
  <si>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</si>
  <si>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</si>
  <si>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</si>
  <si>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</si>
  <si>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</si>
  <si>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</si>
  <si>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</si>
  <si>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</si>
  <si>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</si>
  <si>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</si>
  <si>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</si>
  <si>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</si>
  <si>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</si>
  <si>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</si>
  <si>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</si>
  <si>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</si>
  <si>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</si>
  <si>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</si>
  <si>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</si>
  <si>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</si>
  <si>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</si>
  <si>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</si>
  <si>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</si>
  <si>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</si>
  <si>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</si>
  <si>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</si>
  <si>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</si>
  <si>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</si>
  <si>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</si>
  <si>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</si>
  <si>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</si>
  <si>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</si>
  <si>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</si>
  <si>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</si>
  <si>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</si>
  <si>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</si>
  <si>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</si>
  <si>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</si>
  <si>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</si>
  <si>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</si>
  <si>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</si>
  <si>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</si>
  <si>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</si>
  <si>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</si>
  <si>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</si>
  <si>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</si>
  <si>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</si>
  <si>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</si>
  <si>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</si>
  <si>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</si>
  <si>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</si>
  <si>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</si>
  <si>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</si>
  <si>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</si>
  <si>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</si>
  <si>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</si>
  <si>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</si>
  <si>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</si>
  <si>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</si>
  <si>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</si>
  <si>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</si>
  <si>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</si>
  <si>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</si>
  <si>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</si>
  <si>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</si>
  <si>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</si>
  <si>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</si>
  <si>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</si>
  <si>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</si>
  <si>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</si>
  <si>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</si>
  <si>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</si>
  <si>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</si>
  <si>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</si>
  <si>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</si>
  <si>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</si>
  <si>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</si>
  <si>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</si>
  <si>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</si>
  <si>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</si>
  <si>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</si>
  <si>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</si>
  <si>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</si>
  <si>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</si>
  <si>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</si>
  <si>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</si>
  <si>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</si>
  <si>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</si>
  <si>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</si>
  <si>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</si>
  <si>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</si>
  <si>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</si>
  <si>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</si>
  <si>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</si>
  <si>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</si>
  <si>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</si>
  <si>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</si>
  <si>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</si>
  <si>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</si>
  <si>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</si>
  <si>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</si>
  <si>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</si>
  <si>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</si>
  <si>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</si>
  <si>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</si>
  <si>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</si>
  <si>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</si>
  <si>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</si>
  <si>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</si>
  <si>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</si>
  <si>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</si>
  <si>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</si>
  <si>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</si>
  <si>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</si>
  <si>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</si>
  <si>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</si>
  <si>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</si>
  <si>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</si>
  <si>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</si>
  <si>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</si>
  <si>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</si>
  <si>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</si>
  <si>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</si>
  <si>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</si>
  <si>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</si>
  <si>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</si>
  <si>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</si>
  <si>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</si>
  <si>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</si>
  <si>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</si>
  <si>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</si>
  <si>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</si>
  <si>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</si>
  <si>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</si>
  <si>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</si>
  <si>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</si>
  <si>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</si>
  <si>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</si>
  <si>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</si>
  <si>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</si>
  <si>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</si>
  <si>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</si>
  <si>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</si>
  <si>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</si>
  <si>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</si>
  <si>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</si>
  <si>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</si>
  <si>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</si>
  <si>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</si>
  <si>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</si>
  <si>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</si>
  <si>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</si>
  <si>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</si>
  <si>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</si>
  <si>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</si>
  <si>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</si>
  <si>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</si>
  <si>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</si>
  <si>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</si>
  <si>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</si>
  <si>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</si>
  <si>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</si>
  <si>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</si>
  <si>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</si>
  <si>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</si>
  <si>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</si>
  <si>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</si>
  <si>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</si>
  <si>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</si>
  <si>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</si>
  <si>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</si>
  <si>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</si>
  <si>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</si>
  <si>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</si>
  <si>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</si>
  <si>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</si>
  <si>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</si>
  <si>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</si>
  <si>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</si>
  <si>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</si>
  <si>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</si>
  <si>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</si>
  <si>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</si>
  <si>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</si>
  <si>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</si>
  <si>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</si>
  <si>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</si>
  <si>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</si>
  <si>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</si>
  <si>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</si>
  <si>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</si>
  <si>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</si>
  <si>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</si>
  <si>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</si>
  <si>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</si>
  <si>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</si>
  <si>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</si>
  <si>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</si>
  <si>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</si>
  <si>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</si>
  <si>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</si>
  <si>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</si>
  <si>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</si>
  <si>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</si>
  <si>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</si>
  <si>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</si>
  <si>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</si>
  <si>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</si>
  <si>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</si>
  <si>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</si>
  <si>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</si>
  <si>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</si>
  <si>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</si>
  <si>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</si>
  <si>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</si>
  <si>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</si>
  <si>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</si>
  <si>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</si>
  <si>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</si>
  <si>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</si>
  <si>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</si>
  <si>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</si>
  <si>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</si>
  <si>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</si>
  <si>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</si>
  <si>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</si>
  <si>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</si>
  <si>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</si>
  <si>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</si>
  <si>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</si>
  <si>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</si>
  <si>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</si>
  <si>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</si>
  <si>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</si>
  <si>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</si>
  <si>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</si>
  <si>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</si>
  <si>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</si>
  <si>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</si>
  <si>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</si>
  <si>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</si>
  <si>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</si>
  <si>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</si>
  <si>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</si>
  <si>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</si>
  <si>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</si>
  <si>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</si>
  <si>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</si>
  <si>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</si>
  <si>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</si>
  <si>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</si>
  <si>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</si>
  <si>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</si>
  <si>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</si>
  <si>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</si>
  <si>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</si>
  <si>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</si>
  <si>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</si>
  <si>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</si>
  <si>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</si>
  <si>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</si>
  <si>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</si>
  <si>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</si>
  <si>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</si>
  <si>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</si>
  <si>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</si>
  <si>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</si>
  <si>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</si>
  <si>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</si>
  <si>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</si>
  <si>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</si>
  <si>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</si>
  <si>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</si>
  <si>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</si>
  <si>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</si>
  <si>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</si>
  <si>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</si>
  <si>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</si>
  <si>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</si>
  <si>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</si>
  <si>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</si>
  <si>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</si>
  <si>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</si>
  <si>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</si>
  <si>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</si>
  <si>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</si>
  <si>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</si>
  <si>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</si>
  <si>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</si>
  <si>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</si>
  <si>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</si>
  <si>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</si>
  <si>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</si>
  <si>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</si>
  <si>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</si>
  <si>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</si>
  <si>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</si>
  <si>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</si>
  <si>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</si>
  <si>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</si>
  <si>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</si>
  <si>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</si>
  <si>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</si>
  <si>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</si>
  <si>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</si>
  <si>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</si>
  <si>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</si>
  <si>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</si>
  <si>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</si>
  <si>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</si>
  <si>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</si>
  <si>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</si>
  <si>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</si>
  <si>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</si>
  <si>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</si>
  <si>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</si>
  <si>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</si>
  <si>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</si>
  <si>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</si>
  <si>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</si>
  <si>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</si>
  <si>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</si>
  <si>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</si>
  <si>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</si>
  <si>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</si>
  <si>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</si>
  <si>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</si>
  <si>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</si>
  <si>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</si>
  <si>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</si>
  <si>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</si>
  <si>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</si>
  <si>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</si>
  <si>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</si>
  <si>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</si>
  <si>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</si>
  <si>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</si>
  <si>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</si>
  <si>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</si>
  <si>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</si>
  <si>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</si>
  <si>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</si>
  <si>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</si>
  <si>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</si>
  <si>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</si>
  <si>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</si>
  <si>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</si>
  <si>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</si>
  <si>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</si>
  <si>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</si>
  <si>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</si>
  <si>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</si>
  <si>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</si>
  <si>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</si>
  <si>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</si>
  <si>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</si>
  <si>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</si>
  <si>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</si>
  <si>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</si>
  <si>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</si>
  <si>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</si>
  <si>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</si>
  <si>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</si>
  <si>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</si>
  <si>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</si>
  <si>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</si>
  <si>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</si>
  <si>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</si>
  <si>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</si>
  <si>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</si>
  <si>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</si>
  <si>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</si>
  <si>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</si>
  <si>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</si>
  <si>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</si>
  <si>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</si>
  <si>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</si>
  <si>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</si>
  <si>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</si>
  <si>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</si>
  <si>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</si>
  <si>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</si>
  <si>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</si>
  <si>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</si>
  <si>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</si>
  <si>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</si>
  <si>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</si>
  <si>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</si>
  <si>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</si>
  <si>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</si>
  <si>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</si>
  <si>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</si>
  <si>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</si>
  <si>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</si>
  <si>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</si>
  <si>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</si>
  <si>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</si>
  <si>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</si>
  <si>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</si>
  <si>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</si>
  <si>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</si>
  <si>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</si>
  <si>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</si>
  <si>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</si>
  <si>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</si>
  <si>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</si>
  <si>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</si>
  <si>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</si>
  <si>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</si>
  <si>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</si>
  <si>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</si>
  <si>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</si>
  <si>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</si>
  <si>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</si>
  <si>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</si>
  <si>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</si>
  <si>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</si>
  <si>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</si>
  <si>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</si>
  <si>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</si>
  <si>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</si>
  <si>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</si>
  <si>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</si>
  <si>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</si>
  <si>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</si>
  <si>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</si>
  <si>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</si>
  <si>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</si>
  <si>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</si>
  <si>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</si>
  <si>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</si>
  <si>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</si>
  <si>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</si>
  <si>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</si>
  <si>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</si>
  <si>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</si>
  <si>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</si>
  <si>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</si>
  <si>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</si>
  <si>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</si>
  <si>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</si>
  <si>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</si>
  <si>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</si>
  <si>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</si>
  <si>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</si>
  <si>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</si>
  <si>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</si>
  <si>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</si>
  <si>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</si>
  <si>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</si>
  <si>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</si>
  <si>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</si>
  <si>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</si>
  <si>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</si>
  <si>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</si>
  <si>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</si>
  <si>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</si>
  <si>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</si>
  <si>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</si>
  <si>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</si>
  <si>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</si>
  <si>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</si>
  <si>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</si>
  <si>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</si>
  <si>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</si>
  <si>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</si>
  <si>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</si>
  <si>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</si>
  <si>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</si>
  <si>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</si>
  <si>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</si>
  <si>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</si>
  <si>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</si>
  <si>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</si>
  <si>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</si>
  <si>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</si>
  <si>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</si>
  <si>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</si>
  <si>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</si>
  <si>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</si>
  <si>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</si>
  <si>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</si>
  <si>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</si>
  <si>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</si>
  <si>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</si>
  <si>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</si>
  <si>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</si>
  <si>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</si>
  <si>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</si>
  <si>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</si>
  <si>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</si>
  <si>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</si>
  <si>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</si>
  <si>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</si>
  <si>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</si>
  <si>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</si>
  <si>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</si>
  <si>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</si>
  <si>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</si>
  <si>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</si>
  <si>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</si>
  <si>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</si>
  <si>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</si>
  <si>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</si>
  <si>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</si>
  <si>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</si>
  <si>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</si>
  <si>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</si>
  <si>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</si>
  <si>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</si>
  <si>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</si>
  <si>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</si>
  <si>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</si>
  <si>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</si>
  <si>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</si>
  <si>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</si>
  <si>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</si>
  <si>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</si>
  <si>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</si>
  <si>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</si>
  <si>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</si>
  <si>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</si>
  <si>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</si>
  <si>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</si>
  <si>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</si>
  <si>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</si>
  <si>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</si>
  <si>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</si>
  <si>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</si>
  <si>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</si>
  <si>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</si>
  <si>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</si>
  <si>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</si>
  <si>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</si>
  <si>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</si>
  <si>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</si>
  <si>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</si>
  <si>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</si>
  <si>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</si>
  <si>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</si>
  <si>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</si>
  <si>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</si>
  <si>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</si>
  <si>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</si>
  <si>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</si>
  <si>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</si>
  <si>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</si>
  <si>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</si>
  <si>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</si>
  <si>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</si>
  <si>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</si>
  <si>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</si>
  <si>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</si>
  <si>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</si>
  <si>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</si>
  <si>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</si>
  <si>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</si>
  <si>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</si>
  <si>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</si>
  <si>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</si>
  <si>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</si>
  <si>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</si>
  <si>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</si>
  <si>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</si>
  <si>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</si>
  <si>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</si>
  <si>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</si>
  <si>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</si>
  <si>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</si>
  <si>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</si>
  <si>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</si>
  <si>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</si>
  <si>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</si>
  <si>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</si>
  <si>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</si>
  <si>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</si>
  <si>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</si>
  <si>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</si>
  <si>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</si>
  <si>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</si>
  <si>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</si>
  <si>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</si>
  <si>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</si>
  <si>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</si>
  <si>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</si>
  <si>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</si>
  <si>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</si>
  <si>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</si>
  <si>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</si>
  <si>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</si>
  <si>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</si>
  <si>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</si>
  <si>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</si>
  <si>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</si>
  <si>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</si>
  <si>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</si>
  <si>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</si>
  <si>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</si>
  <si>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</si>
  <si>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</si>
  <si>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</si>
  <si>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</si>
  <si>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</si>
  <si>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</si>
  <si>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</si>
  <si>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</si>
  <si>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</si>
  <si>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</si>
  <si>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</si>
  <si>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</si>
  <si>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</si>
  <si>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</si>
  <si>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</si>
  <si>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</si>
  <si>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</si>
  <si>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</si>
  <si>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</si>
  <si>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</si>
  <si>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</si>
  <si>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</si>
  <si>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</si>
  <si>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</si>
  <si>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</si>
  <si>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</si>
  <si>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</si>
  <si>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</si>
  <si>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</si>
  <si>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</si>
  <si>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</si>
  <si>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</si>
  <si>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</si>
  <si>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</si>
  <si>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</si>
  <si>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</si>
  <si>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</si>
  <si>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</si>
  <si>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</si>
  <si>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</si>
  <si>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</si>
  <si>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</si>
  <si>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</si>
  <si>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</si>
  <si>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</si>
  <si>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</si>
  <si>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</si>
  <si>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</si>
  <si>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</si>
  <si>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</si>
  <si>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</si>
  <si>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</si>
  <si>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</si>
  <si>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</si>
  <si>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</si>
  <si>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</si>
  <si>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</si>
  <si>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</si>
  <si>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</si>
  <si>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</si>
  <si>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</si>
  <si>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</si>
  <si>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</si>
  <si>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</si>
  <si>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</si>
  <si>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</si>
  <si>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</si>
  <si>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</si>
  <si>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</si>
  <si>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</si>
  <si>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</si>
  <si>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</si>
  <si>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</si>
  <si>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</si>
  <si>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</si>
  <si>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</si>
  <si>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</si>
  <si>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</si>
  <si>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</si>
  <si>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</si>
  <si>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</si>
  <si>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</si>
  <si>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</si>
  <si>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</si>
  <si>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</si>
  <si>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</si>
  <si>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</si>
  <si>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</si>
  <si>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</si>
  <si>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</si>
  <si>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</si>
  <si>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</si>
  <si>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</si>
  <si>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</si>
  <si>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</si>
  <si>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</si>
  <si>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</si>
  <si>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</si>
  <si>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</si>
  <si>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</si>
  <si>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</si>
  <si>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</si>
  <si>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</si>
  <si>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</si>
  <si>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</si>
  <si>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</si>
  <si>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</si>
  <si>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</si>
  <si>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</si>
  <si>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</si>
  <si>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</si>
  <si>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</si>
  <si>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</si>
  <si>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</si>
  <si>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</si>
  <si>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</si>
  <si>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</si>
  <si>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</si>
  <si>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</si>
  <si>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</si>
  <si>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</si>
  <si>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</si>
  <si>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</si>
  <si>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</si>
  <si>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</si>
  <si>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</si>
  <si>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</si>
  <si>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</si>
  <si>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</si>
  <si>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</si>
  <si>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</si>
  <si>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</si>
  <si>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</si>
  <si>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</si>
  <si>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</si>
  <si>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</si>
  <si>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</si>
  <si>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</si>
  <si>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</si>
  <si>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</si>
  <si>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</si>
  <si>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</si>
  <si>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</si>
  <si>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</si>
  <si>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</si>
  <si>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</si>
  <si>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</si>
  <si>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</si>
  <si>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</si>
  <si>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</si>
  <si>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</si>
  <si>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</si>
  <si>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</si>
  <si>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</si>
  <si>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</si>
  <si>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</si>
  <si>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</si>
  <si>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</si>
  <si>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</si>
  <si>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</si>
  <si>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</si>
  <si>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</si>
  <si>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</si>
  <si>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</si>
  <si>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</si>
  <si>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</si>
  <si>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</si>
  <si>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</si>
  <si>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</si>
  <si>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</si>
  <si>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</si>
  <si>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</si>
  <si>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</si>
  <si>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</si>
  <si>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</si>
  <si>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</si>
  <si>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</si>
  <si>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</si>
  <si>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</si>
  <si>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</si>
  <si>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</si>
  <si>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</si>
  <si>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</si>
  <si>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</si>
  <si>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</si>
  <si>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</si>
  <si>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</si>
  <si>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</si>
  <si>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</si>
  <si>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</si>
  <si>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</si>
  <si>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</si>
  <si>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</si>
  <si>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</si>
  <si>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</si>
  <si>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</si>
  <si>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</si>
  <si>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</si>
  <si>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</si>
  <si>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</si>
  <si>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</si>
  <si>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</si>
  <si>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</si>
  <si>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</si>
  <si>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</si>
  <si>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</si>
  <si>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</si>
  <si>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</si>
  <si>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</si>
  <si>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</si>
  <si>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</si>
  <si>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</si>
  <si>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</si>
  <si>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</si>
  <si>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</si>
  <si>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</si>
  <si>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</si>
  <si>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</si>
  <si>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</si>
  <si>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</si>
  <si>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</si>
  <si>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</si>
  <si>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</si>
  <si>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</si>
  <si>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</si>
  <si>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</si>
  <si>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</si>
  <si>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</si>
  <si>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</si>
  <si>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</si>
  <si>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</si>
  <si>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</si>
  <si>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</si>
  <si>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</si>
  <si>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</si>
  <si>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</si>
  <si>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</si>
  <si>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</si>
  <si>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</si>
  <si>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</si>
  <si>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</si>
  <si>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</si>
  <si>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</si>
  <si>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</si>
  <si>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</si>
  <si>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</si>
  <si>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</si>
  <si>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</si>
  <si>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</si>
  <si>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</si>
  <si>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</si>
  <si>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</si>
  <si>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</si>
  <si>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</si>
  <si>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</si>
  <si>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</si>
  <si>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</si>
  <si>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</si>
  <si>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</si>
  <si>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</si>
  <si>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</si>
  <si>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</si>
  <si>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</si>
  <si>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</si>
  <si>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</si>
  <si>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</si>
  <si>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</si>
  <si>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</si>
  <si>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</si>
  <si>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</si>
  <si>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</si>
  <si>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</si>
  <si>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</si>
  <si>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</si>
  <si>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</si>
  <si>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</si>
  <si>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</si>
  <si>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</si>
  <si>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</si>
  <si>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</si>
  <si>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</si>
  <si>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</si>
  <si>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</si>
  <si>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</si>
  <si>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</si>
  <si>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</si>
  <si>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</si>
  <si>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</si>
  <si>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</si>
  <si>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</si>
  <si>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</si>
  <si>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</si>
  <si>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</si>
  <si>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</si>
  <si>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</si>
  <si>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</si>
  <si>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</si>
  <si>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</si>
  <si>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</si>
  <si>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</si>
  <si>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</si>
  <si>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</si>
  <si>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</si>
  <si>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</si>
  <si>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</si>
  <si>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</si>
  <si>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</si>
  <si>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</si>
  <si>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</si>
  <si>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</si>
  <si>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</si>
  <si>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</si>
  <si>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</si>
  <si>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</si>
  <si>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</si>
  <si>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</si>
  <si>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</si>
  <si>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</si>
  <si>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</si>
  <si>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</si>
  <si>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</si>
  <si>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</si>
  <si>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</si>
  <si>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</si>
  <si>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</si>
  <si>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</si>
  <si>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</si>
  <si>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</si>
  <si>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</si>
  <si>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</si>
  <si>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</si>
  <si>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</si>
  <si>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</si>
  <si>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</si>
  <si>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</si>
  <si>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</si>
  <si>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</si>
  <si>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</si>
  <si>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</si>
  <si>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</si>
  <si>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</si>
  <si>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</si>
  <si>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</si>
  <si>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</si>
  <si>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</si>
  <si>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</si>
  <si>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</si>
  <si>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</si>
  <si>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</si>
  <si>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</si>
  <si>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</si>
  <si>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</si>
  <si>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</si>
  <si>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</si>
  <si>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</si>
  <si>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</si>
  <si>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</si>
  <si>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</si>
  <si>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</si>
  <si>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</si>
  <si>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</si>
  <si>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</si>
  <si>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</si>
  <si>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</si>
  <si>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</si>
  <si>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</si>
  <si>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</si>
  <si>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</si>
  <si>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</si>
  <si>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</si>
  <si>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</si>
  <si>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</si>
  <si>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</si>
  <si>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</si>
  <si>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</si>
  <si>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</si>
  <si>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</si>
  <si>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</si>
  <si>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</si>
  <si>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</si>
  <si>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</si>
  <si>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</si>
  <si>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</si>
  <si>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</si>
  <si>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</si>
  <si>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</si>
  <si>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</si>
  <si>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</si>
  <si>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</si>
  <si>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</si>
  <si>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</si>
  <si>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</si>
  <si>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</si>
  <si>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</si>
  <si>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</si>
  <si>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</si>
  <si>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</si>
  <si>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</si>
  <si>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</si>
  <si>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</si>
  <si>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</si>
  <si>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</si>
  <si>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</si>
  <si>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</si>
  <si>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</si>
  <si>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</si>
  <si>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</si>
  <si>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</si>
  <si>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</si>
  <si>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</si>
  <si>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</si>
  <si>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</si>
  <si>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</si>
  <si>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</si>
  <si>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</si>
  <si>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</si>
  <si>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</si>
  <si>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</si>
  <si>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</si>
  <si>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</si>
  <si>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</si>
  <si>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</si>
  <si>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</si>
  <si>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</si>
  <si>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</si>
  <si>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</si>
  <si>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</si>
  <si>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</si>
  <si>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</si>
  <si>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</si>
  <si>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</si>
  <si>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</si>
  <si>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</si>
  <si>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</si>
  <si>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</si>
  <si>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</si>
  <si>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</si>
  <si>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</si>
  <si>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</si>
  <si>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</si>
  <si>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</si>
  <si>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</si>
  <si>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</si>
  <si>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</si>
  <si>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</si>
  <si>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</si>
  <si>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</si>
  <si>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</si>
  <si>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</si>
  <si>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</si>
  <si>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</si>
  <si>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</si>
  <si>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</si>
  <si>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</si>
  <si>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</si>
  <si>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</si>
  <si>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</si>
  <si>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</si>
  <si>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</si>
  <si>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</si>
  <si>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</si>
  <si>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</si>
  <si>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</si>
  <si>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</si>
  <si>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</si>
  <si>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</si>
  <si>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</si>
  <si>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</si>
  <si>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</si>
  <si>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</si>
  <si>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</si>
  <si>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</si>
  <si>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</si>
  <si>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</si>
  <si>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</si>
  <si>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</si>
  <si>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</si>
  <si>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</si>
  <si>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</si>
  <si>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</si>
  <si>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</si>
  <si>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</si>
  <si>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</si>
  <si>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</si>
  <si>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</si>
  <si>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</si>
  <si>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</si>
  <si>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</si>
  <si>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</si>
  <si>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</si>
  <si>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</si>
  <si>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</si>
  <si>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</si>
  <si>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</si>
  <si>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</si>
  <si>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</si>
  <si>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</si>
  <si>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</si>
  <si>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</si>
  <si>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</si>
  <si>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</si>
  <si>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</si>
  <si>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</si>
  <si>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</si>
  <si>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</si>
  <si>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</si>
  <si>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</si>
  <si>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</si>
  <si>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</si>
  <si>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</si>
  <si>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</si>
  <si>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</si>
  <si>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</si>
  <si>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</si>
  <si>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</si>
  <si>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</si>
  <si>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</si>
  <si>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</si>
  <si>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</si>
  <si>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</si>
  <si>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</si>
  <si>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</si>
  <si>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</si>
  <si>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</si>
  <si>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</si>
  <si>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</si>
  <si>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</si>
  <si>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</si>
  <si>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</si>
  <si>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</si>
  <si>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</si>
  <si>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</si>
  <si>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</si>
  <si>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</si>
  <si>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</si>
  <si>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</si>
  <si>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</si>
  <si>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</si>
  <si>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</si>
  <si>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</si>
  <si>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</si>
  <si>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</si>
  <si>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</si>
  <si>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</si>
  <si>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</si>
  <si>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</si>
  <si>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</si>
  <si>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</si>
  <si>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</si>
  <si>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</si>
  <si>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</si>
  <si>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</si>
  <si>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</si>
  <si>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</si>
  <si>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</si>
  <si>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</si>
  <si>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</si>
  <si>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</si>
  <si>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</si>
  <si>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</si>
  <si>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</si>
  <si>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</si>
  <si>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</si>
  <si>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</si>
  <si>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</si>
  <si>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</si>
  <si>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</si>
  <si>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</si>
  <si>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</si>
  <si>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</si>
  <si>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</si>
  <si>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</si>
  <si>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</si>
  <si>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</si>
  <si>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</si>
  <si>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</si>
  <si>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</si>
  <si>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</si>
  <si>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</si>
  <si>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</si>
  <si>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</si>
  <si>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</si>
  <si>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</si>
  <si>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</si>
  <si>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</si>
  <si>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</si>
  <si>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</si>
  <si>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</si>
  <si>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</si>
  <si>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</si>
  <si>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</si>
  <si>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</si>
  <si>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</si>
  <si>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</si>
  <si>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</si>
  <si>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</si>
  <si>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</si>
  <si>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</si>
  <si>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</si>
  <si>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</si>
  <si>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</si>
  <si>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</si>
  <si>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</si>
  <si>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</si>
  <si>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</si>
  <si>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</si>
  <si>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</si>
  <si>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</si>
  <si>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</si>
  <si>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</si>
  <si>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</si>
  <si>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</si>
  <si>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</si>
  <si>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</si>
  <si>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</si>
  <si>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</si>
  <si>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</si>
  <si>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</si>
  <si>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</si>
  <si>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</si>
  <si>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</si>
  <si>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</si>
  <si>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</si>
  <si>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</si>
  <si>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</si>
  <si>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</si>
  <si>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</si>
  <si>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</si>
  <si>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</si>
  <si>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</si>
  <si>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</si>
  <si>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</si>
  <si>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</si>
  <si>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</si>
  <si>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</si>
  <si>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</si>
  <si>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</si>
  <si>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</si>
  <si>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</si>
  <si>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</si>
  <si>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</si>
  <si>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</si>
  <si>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</si>
  <si>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</si>
  <si>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</si>
  <si>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</si>
  <si>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</si>
  <si>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</si>
  <si>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</si>
  <si>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</si>
  <si>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</si>
  <si>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</si>
  <si>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</si>
  <si>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</si>
  <si>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</si>
  <si>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</si>
  <si>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</si>
  <si>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</si>
  <si>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</si>
  <si>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</si>
  <si>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</si>
  <si>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</si>
  <si>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</si>
  <si>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</si>
  <si>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</si>
  <si>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</si>
  <si>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</si>
  <si>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</si>
  <si>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</si>
  <si>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</si>
  <si>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</si>
  <si>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</si>
  <si>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</si>
  <si>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</si>
  <si>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</si>
  <si>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</si>
  <si>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</si>
  <si>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</si>
  <si>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</si>
  <si>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</si>
  <si>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</si>
  <si>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</si>
  <si>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</si>
  <si>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</si>
  <si>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</si>
  <si>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</si>
  <si>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</si>
  <si>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</si>
  <si>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</si>
  <si>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</si>
  <si>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</si>
  <si>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</si>
  <si>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</si>
  <si>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</si>
  <si>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</si>
  <si>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</si>
  <si>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</si>
  <si>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</si>
  <si>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</si>
  <si>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</si>
  <si>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</si>
  <si>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</si>
  <si>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</si>
  <si>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</si>
  <si>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</si>
  <si>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</si>
  <si>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</si>
  <si>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</si>
  <si>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</si>
  <si>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</si>
  <si>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</si>
  <si>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</si>
  <si>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</si>
  <si>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</si>
  <si>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</si>
  <si>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</si>
  <si>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</si>
  <si>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</si>
  <si>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</si>
  <si>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</si>
  <si>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</si>
  <si>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</si>
  <si>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</si>
  <si>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</si>
  <si>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</si>
  <si>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</si>
  <si>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</si>
  <si>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</si>
  <si>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</si>
  <si>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</si>
  <si>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</si>
  <si>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</si>
  <si>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</si>
  <si>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</si>
  <si>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</si>
  <si>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</si>
  <si>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</si>
  <si>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</si>
  <si>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</si>
  <si>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</si>
  <si>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</si>
  <si>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</si>
  <si>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</si>
  <si>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</si>
  <si>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</si>
  <si>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</si>
  <si>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</si>
  <si>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</si>
  <si>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</si>
  <si>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</si>
  <si>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</si>
  <si>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</si>
  <si>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</si>
  <si>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</si>
  <si>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</si>
  <si>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</si>
  <si>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</si>
  <si>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</si>
  <si>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</si>
  <si>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</si>
  <si>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</si>
  <si>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</si>
  <si>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</si>
  <si>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</si>
  <si>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</si>
  <si>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</si>
  <si>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</si>
  <si>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</si>
  <si>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</si>
  <si>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</si>
  <si>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</si>
  <si>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</si>
  <si>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</si>
  <si>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</si>
  <si>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</si>
  <si>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</si>
  <si>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</si>
  <si>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</si>
  <si>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</si>
  <si>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</si>
  <si>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</si>
  <si>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</si>
  <si>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</si>
  <si>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</si>
  <si>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</si>
  <si>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</si>
  <si>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</si>
  <si>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</si>
  <si>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</si>
  <si>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</si>
  <si>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</si>
  <si>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</si>
  <si>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</si>
  <si>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</si>
  <si>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</si>
  <si>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</si>
  <si>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</si>
  <si>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</si>
  <si>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</si>
  <si>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</si>
  <si>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</si>
  <si>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</si>
  <si>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</si>
  <si>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</si>
  <si>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</si>
  <si>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</si>
  <si>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</si>
  <si>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</si>
  <si>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</si>
  <si>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</si>
  <si>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</si>
  <si>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</si>
  <si>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</si>
  <si>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</si>
  <si>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</si>
  <si>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</si>
  <si>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</si>
  <si>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</si>
  <si>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</si>
  <si>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</si>
  <si>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</si>
  <si>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</si>
  <si>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</si>
  <si>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</si>
  <si>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</si>
  <si>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</si>
  <si>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</si>
  <si>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</si>
  <si>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</si>
  <si>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</si>
  <si>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</si>
  <si>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</si>
  <si>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</si>
  <si>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</si>
  <si>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</si>
  <si>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</si>
  <si>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</si>
  <si>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</si>
  <si>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</si>
  <si>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</si>
  <si>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</si>
  <si>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</si>
  <si>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</si>
  <si>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</si>
  <si>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</si>
  <si>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</si>
  <si>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</si>
  <si>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</si>
  <si>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</si>
  <si>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</si>
  <si>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</si>
  <si>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</si>
  <si>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</si>
  <si>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</si>
  <si>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</si>
  <si>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</si>
  <si>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</si>
  <si>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</si>
  <si>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</si>
  <si>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</si>
  <si>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</si>
  <si>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</si>
  <si>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</si>
  <si>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</si>
  <si>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</si>
  <si>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</si>
  <si>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</si>
  <si>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</si>
  <si>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</si>
  <si>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</si>
  <si>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</si>
  <si>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</si>
  <si>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</si>
  <si>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</si>
  <si>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</si>
  <si>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</si>
  <si>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</si>
  <si>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</si>
  <si>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</si>
  <si>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</si>
  <si>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</si>
  <si>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</si>
  <si>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</si>
  <si>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</si>
  <si>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</si>
  <si>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</si>
  <si>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</si>
  <si>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</si>
  <si>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</si>
  <si>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</si>
  <si>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</si>
  <si>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</si>
  <si>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</si>
  <si>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</si>
  <si>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</si>
  <si>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</si>
  <si>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</si>
  <si>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</si>
  <si>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</si>
  <si>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</si>
  <si>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</si>
  <si>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</si>
  <si>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</si>
  <si>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</si>
  <si>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</si>
  <si>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</si>
  <si>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</si>
  <si>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</si>
  <si>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</si>
  <si>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</si>
  <si>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</si>
  <si>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</si>
  <si>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</si>
  <si>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</si>
  <si>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</si>
  <si>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</si>
  <si>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</si>
  <si>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</si>
  <si>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</si>
  <si>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</si>
  <si>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</si>
  <si>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</si>
  <si>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</si>
  <si>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</si>
  <si>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</si>
  <si>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</si>
  <si>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</si>
  <si>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</si>
  <si>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</si>
  <si>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</si>
  <si>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</si>
  <si>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</si>
  <si>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</si>
  <si>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</si>
  <si>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</si>
  <si>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</si>
  <si>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</si>
  <si>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</si>
  <si>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</si>
  <si>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</si>
  <si>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</si>
  <si>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</si>
  <si>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</si>
  <si>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</si>
  <si>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</si>
  <si>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</si>
  <si>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</si>
  <si>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</si>
  <si>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</si>
  <si>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</si>
  <si>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</si>
  <si>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</si>
  <si>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</si>
  <si>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</si>
  <si>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</si>
  <si>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</si>
  <si>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</si>
  <si>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</si>
  <si>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</si>
  <si>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</si>
  <si>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</si>
  <si>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</si>
  <si>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</si>
  <si>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</si>
  <si>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</si>
  <si>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</si>
  <si>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</si>
  <si>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</si>
  <si>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</si>
  <si>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</si>
  <si>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</si>
  <si>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</si>
  <si>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</si>
  <si>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</si>
  <si>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</si>
  <si>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</si>
  <si>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</si>
  <si>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</si>
  <si>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</si>
  <si>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</si>
  <si>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</si>
  <si>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</si>
  <si>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</si>
  <si>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</si>
  <si>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</si>
  <si>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</si>
  <si>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</si>
  <si>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</si>
  <si>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</si>
  <si>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</si>
  <si>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</si>
  <si>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</si>
  <si>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</si>
  <si>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</si>
  <si>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</si>
  <si>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</si>
  <si>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</si>
  <si>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</si>
  <si>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</si>
  <si>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</si>
  <si>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</si>
  <si>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</si>
  <si>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</si>
  <si>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</si>
  <si>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</si>
  <si>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</si>
  <si>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</si>
  <si>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</si>
  <si>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</si>
  <si>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</si>
  <si>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</si>
  <si>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</si>
  <si>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</si>
  <si>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</si>
  <si>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</si>
  <si>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</si>
  <si>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</si>
  <si>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</si>
  <si>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</si>
  <si>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</si>
  <si>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</si>
  <si>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</si>
  <si>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</si>
  <si>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</si>
  <si>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</si>
  <si>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</si>
  <si>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</si>
  <si>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</si>
  <si>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</si>
  <si>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</si>
  <si>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</si>
  <si>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</si>
  <si>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</si>
  <si>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</si>
  <si>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</si>
  <si>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</si>
  <si>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</si>
  <si>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</si>
  <si>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</si>
  <si>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</si>
  <si>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</si>
  <si>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</si>
  <si>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</si>
  <si>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</si>
  <si>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</si>
  <si>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</si>
  <si>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</si>
  <si>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</si>
  <si>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</si>
  <si>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</si>
  <si>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</si>
  <si>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</si>
  <si>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</si>
  <si>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</si>
  <si>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</si>
  <si>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</si>
  <si>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</si>
  <si>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</si>
  <si>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</si>
  <si>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</si>
  <si>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</si>
  <si>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</si>
  <si>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</si>
  <si>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</si>
  <si>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</si>
  <si>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</si>
  <si>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</si>
  <si>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</si>
  <si>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</si>
  <si>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</si>
  <si>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</si>
  <si>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</si>
  <si>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</si>
  <si>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</si>
  <si>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</si>
  <si>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</si>
  <si>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</si>
  <si>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</si>
  <si>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</si>
  <si>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</si>
  <si>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</si>
  <si>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</si>
  <si>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</si>
  <si>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</si>
  <si>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</si>
  <si>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</si>
  <si>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</si>
  <si>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</si>
  <si>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</si>
  <si>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</si>
  <si>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</si>
  <si>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</si>
  <si>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</si>
  <si>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</si>
  <si>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</si>
  <si>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</si>
  <si>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</si>
  <si>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</si>
  <si>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</si>
  <si>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</si>
  <si>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</si>
  <si>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</si>
  <si>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</si>
  <si>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</si>
  <si>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</si>
  <si>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</si>
  <si>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</si>
  <si>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</si>
  <si>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</si>
  <si>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</si>
  <si>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</si>
  <si>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</si>
  <si>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</si>
  <si>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</si>
  <si>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</si>
  <si>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</si>
  <si>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</si>
  <si>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</si>
  <si>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</si>
  <si>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</si>
  <si>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</si>
  <si>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</si>
  <si>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</si>
  <si>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</si>
  <si>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</si>
  <si>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</si>
  <si>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</si>
  <si>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</si>
  <si>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</si>
  <si>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</si>
  <si>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</si>
  <si>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</si>
  <si>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</si>
  <si>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</si>
  <si>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</si>
  <si>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</si>
  <si>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</si>
  <si>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</si>
  <si>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</si>
  <si>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</si>
  <si>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</si>
  <si>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</si>
  <si>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</si>
  <si>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</si>
  <si>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</si>
  <si>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</si>
  <si>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</si>
  <si>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</si>
  <si>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</si>
  <si>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</si>
  <si>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</si>
  <si>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</si>
  <si>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</si>
  <si>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</si>
  <si>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</si>
  <si>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</si>
  <si>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</si>
  <si>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</si>
  <si>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</si>
  <si>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</si>
  <si>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</si>
  <si>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</si>
  <si>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</si>
  <si>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</si>
  <si>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</si>
  <si>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</si>
  <si>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</si>
  <si>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</si>
  <si>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</si>
  <si>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</si>
  <si>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</si>
  <si>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</si>
  <si>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</si>
  <si>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</si>
  <si>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</si>
  <si>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</si>
  <si>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</si>
  <si>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</si>
  <si>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</si>
  <si>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</si>
  <si>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</si>
  <si>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</si>
  <si>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</si>
  <si>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</si>
  <si>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</si>
  <si>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</si>
  <si>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</si>
  <si>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</si>
  <si>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</si>
  <si>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</si>
  <si>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</si>
  <si>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</si>
  <si>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</si>
  <si>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</si>
  <si>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</si>
  <si>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</si>
  <si>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</si>
  <si>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</si>
  <si>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</si>
  <si>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</si>
  <si>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</si>
  <si>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</si>
  <si>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</si>
  <si>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</si>
  <si>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</si>
  <si>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</si>
  <si>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</si>
  <si>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</si>
  <si>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</si>
  <si>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</si>
  <si>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</si>
  <si>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</si>
  <si>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</si>
  <si>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</si>
  <si>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</si>
  <si>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</si>
  <si>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</si>
  <si>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</si>
  <si>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</si>
  <si>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</si>
  <si>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</si>
  <si>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</si>
  <si>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</si>
  <si>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</si>
  <si>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</si>
  <si>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</si>
  <si>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</si>
  <si>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</si>
  <si>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</si>
  <si>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</si>
  <si>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</si>
  <si>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</si>
  <si>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</si>
  <si>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</si>
  <si>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</si>
  <si>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</si>
  <si>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</si>
  <si>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</si>
  <si>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</si>
  <si>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</si>
  <si>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</si>
  <si>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</si>
  <si>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</si>
  <si>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</si>
  <si>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</si>
  <si>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</si>
  <si>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</si>
  <si>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</si>
  <si>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</si>
  <si>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</si>
  <si>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</si>
  <si>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</si>
  <si>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</si>
  <si>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</si>
  <si>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</si>
  <si>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</si>
  <si>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</si>
  <si>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</si>
  <si>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</si>
  <si>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</si>
  <si>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</si>
  <si>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</si>
  <si>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</si>
  <si>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</si>
  <si>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</si>
  <si>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</si>
  <si>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</si>
  <si>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</si>
  <si>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</si>
  <si>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</si>
  <si>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</si>
  <si>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</si>
  <si>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</si>
  <si>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</si>
  <si>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</si>
  <si>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</si>
  <si>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</si>
  <si>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</si>
  <si>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</si>
  <si>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</si>
  <si>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</si>
  <si>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</si>
  <si>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</si>
  <si>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</si>
  <si>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</si>
  <si>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</si>
  <si>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</si>
  <si>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</si>
  <si>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</si>
  <si>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</si>
  <si>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</si>
  <si>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</si>
  <si>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</si>
  <si>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</si>
  <si>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</si>
  <si>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</si>
  <si>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</si>
  <si>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</si>
  <si>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</si>
  <si>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</si>
  <si>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</si>
  <si>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</si>
  <si>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</si>
  <si>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</si>
  <si>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</si>
  <si>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</si>
  <si>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</si>
  <si>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</si>
  <si>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</si>
  <si>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</si>
  <si>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</si>
  <si>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</si>
  <si>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</si>
  <si>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</si>
  <si>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</si>
  <si>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</si>
  <si>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</si>
  <si>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</si>
  <si>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</si>
  <si>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</si>
  <si>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</si>
  <si>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</si>
  <si>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</si>
  <si>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</si>
  <si>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</si>
  <si>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</si>
  <si>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</si>
  <si>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</si>
  <si>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</si>
  <si>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</si>
  <si>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</si>
  <si>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</si>
  <si>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</si>
  <si>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</si>
  <si>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</si>
  <si>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</si>
  <si>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</si>
  <si>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</si>
  <si>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</si>
  <si>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</si>
  <si>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</si>
  <si>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</si>
  <si>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</si>
  <si>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</si>
  <si>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</si>
  <si>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</si>
  <si>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</si>
  <si>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</si>
  <si>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</si>
  <si>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</si>
  <si>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</si>
  <si>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</si>
  <si>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</si>
  <si>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</si>
  <si>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</si>
  <si>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</si>
  <si>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</si>
  <si>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</si>
  <si>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</si>
  <si>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</si>
  <si>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</si>
  <si>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</si>
  <si>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</si>
  <si>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</si>
  <si>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</si>
  <si>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</si>
  <si>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</si>
  <si>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</si>
  <si>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</si>
  <si>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</si>
  <si>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</si>
  <si>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</si>
  <si>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</si>
  <si>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</si>
  <si>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</si>
  <si>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</si>
  <si>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</si>
  <si>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</si>
  <si>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</si>
  <si>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</si>
  <si>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</si>
  <si>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</si>
  <si>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</si>
  <si>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</si>
  <si>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</si>
  <si>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</si>
  <si>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</si>
  <si>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</si>
  <si>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</si>
  <si>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</si>
  <si>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</si>
  <si>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</si>
  <si>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</si>
  <si>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</si>
  <si>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</si>
  <si>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</si>
  <si>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</si>
  <si>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</si>
  <si>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</si>
  <si>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</si>
  <si>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</si>
  <si>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</si>
  <si>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</si>
  <si>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</si>
  <si>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</si>
  <si>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</si>
  <si>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</si>
  <si>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</si>
  <si>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</si>
  <si>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</si>
  <si>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</si>
  <si>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</si>
  <si>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</si>
  <si>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</si>
  <si>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</si>
  <si>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</si>
  <si>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</si>
  <si>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</si>
  <si>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</si>
  <si>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</si>
  <si>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</si>
  <si>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</si>
  <si>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</si>
  <si>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</si>
  <si>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</si>
  <si>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</si>
  <si>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</si>
  <si>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</si>
  <si>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</si>
  <si>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</si>
  <si>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</si>
  <si>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</si>
  <si>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</si>
  <si>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</si>
  <si>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</si>
  <si>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</si>
  <si>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</si>
  <si>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</si>
  <si>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</si>
  <si>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</si>
  <si>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</si>
  <si>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</si>
  <si>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</si>
  <si>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</si>
  <si>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</si>
  <si>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</si>
  <si>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</si>
  <si>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</si>
  <si>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</si>
  <si>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</si>
  <si>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</si>
  <si>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</si>
  <si>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</si>
  <si>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</si>
  <si>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</si>
  <si>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</si>
  <si>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</si>
  <si>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</si>
  <si>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</si>
  <si>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</si>
  <si>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</si>
  <si>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</si>
  <si>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</si>
  <si>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</si>
  <si>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</si>
  <si>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</si>
  <si>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</si>
  <si>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</si>
  <si>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</si>
  <si>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</si>
  <si>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</si>
  <si>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</si>
  <si>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</si>
  <si>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</si>
  <si>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</si>
  <si>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</si>
  <si>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</si>
  <si>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</si>
  <si>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</si>
  <si>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</si>
  <si>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</si>
  <si>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</si>
  <si>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</si>
  <si>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</si>
  <si>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</si>
  <si>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</si>
  <si>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</si>
  <si>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</si>
  <si>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</si>
  <si>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</si>
  <si>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</si>
  <si>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</si>
  <si>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</si>
  <si>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</si>
  <si>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</si>
  <si>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</si>
  <si>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</si>
  <si>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</si>
  <si>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</si>
  <si>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</si>
  <si>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</si>
  <si>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</si>
  <si>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</si>
  <si>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</si>
  <si>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</si>
  <si>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</si>
  <si>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</si>
  <si>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</si>
  <si>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</si>
  <si>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</si>
  <si>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</si>
  <si>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</si>
  <si>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</si>
  <si>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</si>
  <si>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</si>
  <si>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</si>
  <si>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</si>
  <si>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</si>
  <si>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</si>
  <si>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</si>
  <si>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</si>
  <si>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</si>
  <si>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</si>
  <si>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</si>
  <si>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</si>
  <si>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</si>
  <si>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</si>
  <si>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</si>
  <si>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</si>
  <si>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</si>
  <si>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</si>
  <si>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</si>
  <si>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</si>
  <si>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</si>
  <si>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</si>
  <si>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</si>
  <si>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</si>
  <si>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</si>
  <si>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</si>
  <si>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</si>
  <si>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</si>
  <si>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</si>
  <si>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</si>
  <si>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</si>
  <si>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</si>
  <si>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</si>
  <si>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</si>
  <si>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</si>
  <si>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</si>
  <si>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</si>
  <si>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</si>
  <si>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</si>
  <si>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</si>
  <si>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</si>
  <si>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</si>
  <si>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</si>
  <si>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</si>
  <si>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</si>
  <si>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</si>
  <si>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</si>
  <si>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</si>
  <si>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</si>
  <si>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</si>
  <si>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</si>
  <si>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</si>
  <si>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</si>
  <si>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</si>
  <si>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</si>
  <si>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</si>
  <si>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</si>
  <si>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</si>
  <si>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</si>
  <si>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</si>
  <si>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</si>
  <si>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</si>
  <si>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</si>
  <si>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</si>
  <si>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</si>
  <si>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</si>
  <si>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</si>
  <si>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</si>
  <si>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</si>
  <si>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</si>
  <si>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</si>
  <si>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</si>
  <si>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</si>
  <si>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</si>
  <si>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</si>
  <si>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</si>
  <si>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</si>
  <si>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</si>
  <si>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</si>
  <si>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</si>
  <si>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</si>
  <si>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</si>
  <si>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</si>
  <si>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</si>
  <si>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</si>
  <si>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</si>
  <si>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</si>
  <si>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</si>
  <si>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</si>
  <si>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</si>
  <si>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</si>
  <si>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</si>
  <si>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</si>
  <si>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</si>
  <si>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</si>
  <si>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</si>
  <si>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</si>
  <si>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</si>
  <si>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</si>
  <si>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</si>
  <si>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</si>
  <si>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</si>
  <si>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</si>
  <si>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</si>
  <si>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</si>
  <si>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</si>
  <si>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</si>
  <si>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</si>
  <si>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</si>
  <si>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</si>
  <si>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</si>
  <si>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</si>
  <si>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</si>
  <si>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</si>
  <si>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</si>
  <si>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</si>
  <si>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</si>
  <si>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</si>
  <si>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</si>
  <si>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</si>
  <si>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</si>
  <si>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</si>
  <si>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</si>
  <si>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</si>
  <si>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</si>
  <si>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</si>
  <si>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</si>
  <si>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</si>
  <si>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</si>
  <si>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</si>
  <si>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</si>
  <si>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</si>
  <si>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</si>
  <si>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</si>
  <si>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</si>
  <si>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</si>
  <si>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</si>
  <si>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</si>
  <si>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</si>
  <si>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</si>
  <si>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</si>
  <si>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</si>
  <si>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</si>
  <si>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</si>
  <si>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</si>
  <si>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</si>
  <si>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</si>
  <si>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</si>
  <si>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</si>
  <si>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</si>
  <si>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</si>
  <si>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</si>
  <si>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</si>
  <si>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</si>
  <si>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</si>
  <si>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</si>
  <si>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</si>
  <si>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</si>
  <si>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</si>
  <si>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</si>
  <si>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</si>
  <si>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</si>
  <si>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</si>
  <si>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</si>
  <si>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</si>
  <si>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</si>
  <si>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</si>
  <si>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</si>
  <si>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</si>
  <si>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</si>
  <si>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</si>
  <si>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</si>
  <si>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</si>
  <si>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</si>
  <si>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</si>
  <si>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</si>
  <si>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</si>
  <si>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</si>
  <si>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</si>
  <si>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</si>
  <si>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</si>
  <si>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</si>
  <si>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</si>
  <si>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</si>
  <si>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</si>
  <si>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</si>
  <si>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</si>
  <si>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</si>
  <si>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</si>
  <si>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</si>
  <si>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</si>
  <si>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</si>
  <si>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</si>
  <si>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</si>
  <si>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</si>
  <si>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</si>
  <si>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</si>
  <si>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</si>
  <si>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</si>
  <si>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</si>
  <si>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</si>
  <si>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</si>
  <si>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</si>
  <si>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</si>
  <si>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</si>
  <si>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</si>
  <si>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</si>
  <si>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</si>
  <si>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</si>
  <si>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</si>
  <si>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</si>
  <si>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</si>
  <si>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</si>
  <si>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</si>
  <si>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</si>
  <si>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</si>
  <si>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</si>
  <si>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</si>
  <si>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</si>
  <si>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</si>
  <si>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</si>
  <si>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</si>
  <si>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</si>
  <si>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</si>
  <si>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</si>
  <si>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</si>
  <si>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</si>
  <si>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</si>
  <si>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</si>
  <si>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</si>
  <si>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</si>
  <si>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</si>
  <si>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</si>
  <si>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</si>
  <si>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</si>
  <si>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</si>
  <si>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</si>
  <si>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</si>
  <si>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</si>
  <si>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</si>
  <si>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</si>
  <si>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</si>
  <si>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</si>
  <si>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</si>
  <si>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</si>
  <si>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</si>
  <si>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</si>
  <si>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</si>
  <si>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</si>
  <si>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</si>
  <si>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</si>
  <si>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</si>
  <si>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</si>
  <si>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</si>
  <si>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</si>
  <si>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</si>
  <si>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</si>
  <si>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</si>
  <si>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</si>
  <si>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</si>
  <si>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</si>
  <si>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</si>
  <si>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</si>
  <si>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</si>
  <si>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</si>
  <si>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</si>
  <si>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</si>
  <si>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</si>
  <si>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</si>
  <si>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</si>
  <si>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</si>
  <si>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</si>
  <si>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</si>
  <si>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</si>
  <si>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</si>
  <si>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</si>
  <si>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</si>
  <si>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</si>
  <si>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</si>
  <si>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</si>
  <si>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</si>
  <si>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</si>
  <si>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</si>
  <si>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</si>
  <si>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</si>
  <si>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</si>
  <si>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</si>
  <si>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</si>
  <si>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</si>
  <si>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</si>
  <si>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</si>
  <si>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</si>
  <si>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</si>
  <si>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</si>
  <si>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</si>
  <si>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</si>
  <si>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</si>
  <si>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</si>
  <si>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</si>
  <si>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</si>
  <si>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</si>
  <si>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</si>
  <si>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</si>
  <si>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</si>
  <si>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</si>
  <si>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</si>
  <si>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</si>
  <si>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</si>
  <si>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</si>
  <si>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</si>
  <si>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</si>
  <si>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</si>
  <si>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</si>
  <si>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</si>
  <si>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</si>
  <si>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</si>
  <si>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</si>
  <si>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</si>
  <si>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</si>
  <si>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</si>
  <si>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</si>
  <si>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</si>
  <si>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</si>
  <si>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</si>
  <si>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</si>
  <si>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</si>
  <si>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</si>
  <si>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</si>
  <si>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</si>
  <si>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</si>
  <si>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</si>
  <si>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</si>
  <si>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</si>
  <si>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</si>
  <si>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</si>
  <si>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</si>
  <si>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</si>
  <si>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</si>
  <si>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</si>
  <si>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</si>
  <si>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</si>
  <si>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</si>
  <si>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</si>
  <si>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</si>
  <si>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</si>
  <si>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</si>
  <si>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</si>
  <si>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</si>
  <si>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</si>
  <si>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</si>
  <si>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</si>
  <si>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</si>
  <si>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</si>
  <si>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</si>
  <si>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</si>
  <si>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</si>
  <si>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</si>
  <si>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</si>
  <si>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</si>
  <si>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</si>
  <si>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</si>
  <si>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</si>
  <si>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</si>
  <si>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</si>
  <si>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</si>
  <si>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</si>
  <si>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</si>
  <si>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</si>
  <si>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</si>
  <si>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</si>
  <si>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</si>
  <si>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</si>
  <si>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</si>
  <si>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</si>
  <si>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</si>
  <si>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</si>
  <si>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</si>
  <si>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</si>
  <si>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</si>
  <si>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</si>
  <si>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</si>
  <si>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</si>
  <si>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</si>
  <si>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</si>
  <si>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</si>
  <si>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</si>
  <si>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</si>
  <si>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</si>
  <si>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</si>
  <si>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</si>
  <si>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</si>
  <si>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</si>
  <si>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</si>
  <si>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</si>
  <si>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</si>
  <si>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</si>
  <si>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</si>
  <si>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</si>
  <si>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</si>
  <si>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</si>
  <si>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</si>
  <si>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</si>
  <si>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</si>
  <si>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</si>
  <si>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</si>
  <si>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</si>
  <si>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</si>
  <si>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</si>
  <si>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</si>
  <si>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</si>
  <si>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</si>
  <si>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</si>
  <si>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</si>
  <si>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</si>
  <si>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</si>
  <si>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</si>
  <si>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</si>
  <si>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</si>
  <si>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</si>
  <si>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</si>
  <si>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</si>
  <si>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</si>
  <si>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</si>
  <si>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</si>
  <si>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</si>
  <si>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</si>
  <si>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</si>
  <si>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</si>
  <si>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</si>
  <si>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</si>
  <si>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</si>
  <si>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</si>
  <si>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</si>
  <si>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</si>
  <si>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</si>
  <si>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</si>
  <si>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</si>
  <si>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</si>
  <si>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</si>
  <si>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</si>
  <si>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</si>
  <si>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</si>
  <si>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</si>
  <si>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</si>
  <si>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</si>
  <si>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</si>
  <si>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</si>
  <si>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</si>
  <si>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</si>
  <si>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</si>
  <si>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</si>
  <si>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</si>
  <si>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</si>
  <si>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</si>
  <si>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</si>
  <si>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</si>
  <si>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</si>
  <si>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</si>
  <si>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</si>
  <si>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</si>
  <si>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</si>
  <si>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</si>
  <si>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</si>
  <si>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</si>
  <si>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</si>
  <si>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</si>
  <si>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</si>
  <si>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</si>
  <si>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</si>
  <si>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</si>
  <si>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</si>
  <si>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</si>
  <si>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</si>
  <si>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</si>
  <si>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</si>
  <si>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</si>
  <si>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</si>
  <si>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</si>
  <si>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</si>
  <si>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</si>
  <si>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</si>
  <si>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</si>
  <si>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</si>
  <si>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</si>
  <si>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</si>
  <si>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</si>
  <si>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</si>
  <si>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</si>
  <si>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</si>
  <si>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</si>
  <si>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</si>
  <si>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</si>
  <si>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</si>
  <si>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</si>
  <si>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</si>
  <si>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</si>
  <si>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</si>
  <si>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</si>
  <si>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</si>
  <si>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</si>
  <si>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</si>
  <si>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</si>
  <si>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</si>
  <si>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</si>
  <si>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</si>
  <si>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</si>
  <si>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</si>
  <si>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</si>
  <si>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</si>
  <si>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</si>
  <si>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</si>
  <si>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</si>
  <si>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</si>
  <si>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</si>
  <si>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</si>
  <si>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</si>
  <si>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</si>
  <si>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</si>
  <si>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</si>
  <si>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</si>
  <si>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</si>
  <si>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</si>
  <si>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</si>
  <si>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</si>
  <si>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</si>
  <si>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</si>
  <si>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</si>
  <si>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</si>
  <si>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</si>
  <si>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</si>
  <si>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</si>
  <si>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</si>
  <si>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</si>
  <si>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</si>
  <si>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</si>
  <si>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</si>
  <si>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</si>
  <si>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</si>
  <si>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</si>
  <si>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</si>
  <si>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</si>
  <si>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</si>
  <si>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</si>
  <si>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</si>
  <si>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</si>
  <si>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</si>
  <si>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</si>
  <si>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</si>
  <si>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</si>
  <si>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</si>
  <si>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</si>
  <si>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</si>
  <si>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</si>
  <si>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</si>
  <si>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</si>
  <si>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</si>
  <si>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</si>
  <si>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</si>
  <si>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</si>
  <si>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</si>
  <si>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</si>
  <si>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</si>
  <si>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</si>
  <si>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</si>
  <si>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</si>
  <si>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</si>
  <si>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</si>
  <si>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</si>
  <si>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</si>
  <si>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</si>
  <si>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</si>
  <si>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</si>
  <si>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</si>
  <si>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</si>
  <si>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</si>
  <si>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</si>
  <si>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</si>
  <si>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</si>
  <si>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</si>
  <si>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</si>
  <si>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</si>
  <si>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</si>
  <si>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</si>
  <si>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</si>
  <si>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</si>
  <si>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</si>
  <si>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</si>
  <si>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</si>
  <si>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</si>
  <si>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</si>
  <si>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</si>
  <si>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</si>
  <si>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</si>
  <si>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</si>
  <si>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</si>
  <si>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</si>
  <si>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</si>
  <si>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</si>
  <si>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</si>
  <si>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</si>
  <si>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</si>
  <si>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</si>
  <si>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</si>
  <si>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</si>
  <si>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</si>
  <si>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</si>
  <si>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</si>
  <si>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</si>
  <si>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</si>
  <si>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</si>
  <si>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</si>
  <si>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</si>
  <si>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</si>
  <si>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</si>
  <si>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</si>
  <si>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</si>
  <si>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</si>
  <si>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</si>
  <si>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</si>
  <si>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</si>
  <si>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</si>
  <si>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</si>
  <si>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</si>
  <si>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</si>
  <si>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</si>
  <si>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</si>
  <si>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</si>
  <si>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</si>
  <si>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</si>
  <si>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</si>
  <si>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</si>
  <si>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</si>
  <si>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</si>
  <si>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</si>
  <si>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</si>
  <si>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</si>
  <si>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</si>
  <si>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</si>
  <si>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</si>
  <si>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</si>
  <si>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</si>
  <si>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</si>
  <si>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</si>
  <si>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</si>
  <si>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</si>
  <si>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</si>
  <si>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</si>
  <si>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</si>
  <si>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</si>
  <si>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</si>
  <si>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</si>
  <si>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</si>
  <si>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</si>
  <si>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</si>
  <si>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</si>
  <si>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</si>
  <si>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</si>
  <si>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</si>
  <si>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</si>
  <si>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</si>
  <si>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</si>
  <si>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</si>
  <si>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</si>
  <si>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</si>
  <si>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</si>
  <si>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</si>
  <si>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</si>
  <si>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</si>
  <si>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</si>
  <si>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</si>
  <si>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</si>
  <si>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</si>
  <si>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</si>
  <si>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</si>
  <si>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</si>
  <si>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</si>
  <si>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</si>
  <si>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</si>
  <si>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</si>
  <si>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</si>
  <si>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</si>
  <si>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</si>
  <si>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</si>
  <si>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</si>
  <si>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</si>
  <si>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</si>
  <si>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</si>
  <si>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</si>
  <si>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</si>
  <si>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</si>
  <si>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</si>
  <si>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</si>
  <si>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</si>
  <si>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</si>
  <si>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</si>
  <si>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</si>
  <si>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</si>
  <si>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</si>
  <si>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</si>
  <si>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</si>
  <si>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</si>
  <si>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</si>
  <si>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</si>
  <si>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</si>
  <si>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</si>
  <si>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</si>
  <si>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</si>
  <si>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</si>
  <si>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</si>
  <si>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</si>
  <si>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</si>
  <si>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</si>
  <si>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</si>
  <si>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</si>
  <si>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</si>
  <si>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</si>
  <si>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</si>
  <si>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</si>
  <si>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</si>
  <si>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</si>
  <si>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</si>
  <si>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</si>
  <si>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</si>
  <si>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</si>
  <si>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</si>
  <si>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</si>
  <si>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</si>
  <si>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</si>
  <si>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</si>
  <si>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</si>
  <si>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</si>
  <si>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</si>
  <si>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</si>
  <si>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</si>
  <si>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</si>
  <si>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</si>
  <si>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</si>
  <si>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</si>
  <si>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</si>
  <si>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</si>
  <si>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</si>
  <si>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</si>
  <si>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</si>
  <si>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</si>
  <si>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</si>
  <si>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</si>
  <si>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</si>
  <si>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</si>
  <si>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</si>
  <si>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</si>
  <si>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</si>
  <si>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</si>
  <si>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</si>
  <si>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</si>
  <si>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</si>
  <si>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</si>
  <si>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</si>
  <si>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</si>
  <si>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</si>
  <si>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</si>
  <si>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</si>
  <si>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</si>
  <si>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</si>
  <si>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</si>
  <si>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</si>
  <si>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</si>
  <si>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</si>
  <si>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</si>
  <si>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</si>
  <si>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</si>
  <si>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</si>
  <si>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</si>
  <si>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</si>
  <si>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</si>
  <si>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</si>
  <si>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</si>
  <si>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</si>
  <si>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</si>
  <si>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</si>
  <si>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</si>
  <si>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</si>
  <si>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</si>
  <si>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</si>
  <si>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</si>
  <si>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</si>
  <si>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</si>
  <si>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</si>
  <si>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</si>
  <si>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</si>
  <si>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</si>
  <si>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</si>
  <si>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</si>
  <si>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</si>
  <si>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</si>
  <si>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</si>
  <si>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</si>
  <si>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</si>
  <si>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</si>
  <si>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</si>
  <si>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</si>
  <si>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</si>
  <si>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</si>
  <si>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</si>
  <si>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</si>
  <si>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</si>
  <si>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</si>
  <si>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</si>
  <si>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</si>
  <si>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</si>
  <si>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</si>
  <si>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</si>
  <si>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</si>
  <si>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</si>
  <si>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</si>
  <si>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</si>
  <si>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</si>
  <si>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</si>
  <si>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</si>
  <si>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</si>
  <si>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</si>
  <si>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</si>
  <si>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</si>
  <si>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</si>
  <si>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</si>
  <si>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</si>
  <si>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</si>
  <si>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</si>
  <si>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</si>
  <si>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</si>
  <si>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</si>
  <si>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</si>
  <si>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</si>
  <si>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</si>
  <si>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</si>
  <si>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</si>
  <si>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</si>
  <si>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</si>
  <si>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</si>
  <si>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</si>
  <si>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</si>
  <si>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</si>
  <si>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</si>
  <si>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</si>
  <si>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</si>
  <si>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</si>
  <si>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</si>
  <si>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</si>
  <si>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</si>
  <si>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</si>
  <si>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</si>
  <si>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</si>
  <si>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</si>
  <si>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</si>
  <si>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</si>
  <si>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</si>
  <si>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</si>
  <si>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</si>
  <si>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</si>
  <si>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</si>
  <si>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</si>
  <si>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</si>
  <si>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</si>
  <si>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</si>
  <si>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</si>
  <si>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</si>
  <si>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</si>
  <si>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</si>
  <si>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</si>
  <si>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</si>
  <si>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</si>
  <si>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</si>
  <si>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</si>
  <si>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</si>
  <si>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</si>
  <si>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</si>
  <si>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</si>
  <si>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</si>
  <si>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</si>
  <si>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</si>
  <si>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</si>
  <si>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</si>
  <si>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</si>
  <si>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</si>
  <si>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</si>
  <si>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</si>
  <si>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</si>
  <si>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</si>
  <si>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</si>
  <si>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</si>
  <si>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</si>
  <si>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</si>
  <si>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</si>
  <si>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</si>
  <si>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</si>
  <si>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</si>
  <si>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</si>
  <si>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</si>
  <si>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</si>
  <si>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</si>
  <si>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</si>
  <si>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</si>
  <si>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</si>
  <si>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</si>
  <si>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</si>
  <si>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</si>
  <si>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</si>
  <si>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</si>
  <si>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</si>
  <si>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</si>
  <si>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</si>
  <si>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</si>
  <si>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</si>
  <si>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</si>
  <si>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</si>
  <si>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</si>
  <si>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</si>
  <si>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</si>
  <si>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</si>
  <si>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</si>
  <si>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</si>
  <si>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</si>
  <si>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</si>
  <si>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</si>
  <si>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</si>
  <si>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</si>
  <si>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</si>
  <si>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</si>
  <si>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</si>
  <si>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</si>
  <si>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</si>
  <si>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</si>
  <si>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</si>
  <si>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</si>
  <si>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</si>
  <si>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</si>
  <si>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</si>
  <si>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</si>
  <si>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</si>
  <si>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</si>
  <si>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</si>
  <si>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</si>
  <si>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</si>
  <si>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</si>
  <si>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</si>
  <si>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</si>
  <si>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</si>
  <si>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</si>
  <si>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</si>
  <si>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</si>
  <si>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</si>
  <si>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</si>
  <si>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</si>
  <si>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</si>
  <si>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</si>
  <si>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</si>
  <si>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</si>
  <si>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</si>
  <si>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</si>
  <si>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</si>
  <si>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</si>
  <si>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</si>
  <si>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</si>
  <si>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</si>
  <si>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</si>
  <si>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</si>
  <si>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</si>
  <si>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</si>
  <si>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</si>
  <si>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</si>
  <si>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</si>
  <si>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</si>
  <si>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</si>
  <si>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</si>
  <si>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</si>
  <si>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</si>
  <si>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</si>
  <si>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</si>
  <si>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</si>
  <si>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</si>
  <si>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</si>
  <si>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</si>
  <si>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</si>
  <si>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</si>
  <si>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</si>
  <si>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</si>
  <si>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</si>
  <si>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</si>
  <si>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</si>
  <si>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</si>
  <si>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</si>
  <si>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</si>
  <si>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</si>
  <si>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</si>
  <si>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</si>
  <si>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</si>
  <si>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</si>
  <si>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</si>
  <si>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</si>
  <si>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</si>
  <si>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</si>
  <si>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</si>
  <si>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</si>
  <si>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</si>
  <si>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</si>
  <si>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</si>
  <si>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</si>
  <si>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</si>
  <si>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</si>
  <si>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</si>
  <si>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</si>
  <si>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</si>
  <si>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</si>
  <si>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</si>
  <si>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</si>
  <si>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</si>
  <si>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</si>
  <si>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</si>
  <si>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</si>
  <si>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</si>
  <si>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</si>
  <si>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</si>
  <si>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</si>
  <si>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</si>
  <si>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</si>
  <si>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</si>
  <si>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</si>
  <si>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</si>
  <si>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</si>
  <si>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</si>
  <si>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</si>
  <si>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</si>
  <si>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</si>
  <si>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</si>
  <si>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</si>
  <si>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</si>
  <si>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</si>
  <si>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</si>
  <si>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</si>
  <si>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</si>
  <si>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</si>
  <si>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</si>
  <si>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</si>
  <si>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</si>
  <si>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</si>
  <si>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</si>
  <si>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</si>
  <si>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</si>
  <si>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</si>
  <si>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</si>
  <si>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</si>
  <si>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</si>
  <si>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</si>
  <si>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</si>
  <si>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</si>
  <si>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</si>
  <si>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</si>
  <si>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</si>
  <si>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</si>
  <si>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</si>
  <si>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</si>
  <si>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</si>
  <si>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</si>
  <si>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</si>
  <si>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</si>
  <si>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</si>
  <si>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</si>
  <si>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</si>
  <si>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</si>
  <si>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</si>
  <si>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</si>
  <si>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</si>
  <si>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</si>
  <si>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</si>
  <si>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</si>
  <si>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</si>
  <si>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</si>
  <si>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</si>
  <si>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</si>
  <si>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</si>
  <si>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</si>
  <si>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</si>
  <si>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</si>
  <si>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</si>
  <si>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</si>
  <si>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</si>
  <si>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</si>
  <si>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</si>
  <si>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</si>
  <si>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</si>
  <si>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</si>
  <si>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</si>
  <si>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</si>
  <si>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</si>
  <si>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</si>
  <si>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</si>
  <si>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</si>
  <si>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</si>
  <si>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</si>
  <si>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</si>
  <si>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</si>
  <si>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</si>
  <si>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</si>
  <si>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</si>
  <si>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</si>
  <si>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</si>
  <si>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</si>
  <si>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</si>
  <si>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</si>
  <si>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</si>
  <si>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</si>
  <si>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</si>
  <si>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</si>
  <si>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</si>
  <si>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</si>
  <si>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</si>
  <si>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</si>
  <si>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</si>
  <si>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</si>
  <si>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</si>
  <si>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</si>
  <si>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</si>
  <si>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</si>
  <si>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</si>
  <si>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</si>
  <si>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</si>
  <si>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</si>
  <si>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</si>
  <si>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</si>
  <si>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</si>
  <si>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</si>
  <si>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</si>
  <si>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</si>
  <si>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</si>
  <si>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</si>
  <si>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</si>
  <si>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</si>
  <si>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</si>
  <si>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</si>
  <si>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</si>
  <si>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</si>
  <si>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</si>
  <si>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</si>
  <si>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</si>
  <si>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</si>
  <si>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</si>
  <si>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</si>
  <si>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</si>
  <si>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</si>
  <si>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</si>
  <si>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</si>
  <si>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</si>
  <si>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</si>
  <si>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</si>
  <si>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</si>
  <si>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</si>
  <si>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</si>
  <si>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</si>
  <si>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</si>
  <si>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</si>
  <si>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</si>
  <si>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</si>
  <si>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</si>
  <si>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</si>
  <si>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</si>
  <si>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</si>
  <si>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</si>
  <si>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</si>
  <si>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</si>
  <si>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</si>
  <si>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</si>
  <si>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</si>
  <si>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</si>
  <si>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</si>
  <si>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</si>
  <si>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</si>
  <si>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</si>
  <si>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</si>
  <si>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</si>
  <si>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</si>
  <si>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</si>
  <si>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</si>
  <si>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</si>
  <si>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</si>
  <si>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</si>
  <si>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</si>
  <si>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</si>
  <si>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</si>
  <si>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</si>
  <si>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</si>
  <si>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</si>
  <si>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</si>
  <si>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</si>
  <si>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</si>
  <si>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</si>
  <si>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</si>
  <si>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</si>
  <si>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</si>
  <si>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</si>
  <si>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</si>
  <si>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</si>
  <si>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</si>
  <si>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</si>
  <si>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</si>
  <si>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</si>
  <si>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</si>
  <si>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</si>
  <si>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</si>
  <si>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</si>
  <si>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</si>
  <si>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</si>
  <si>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</si>
  <si>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</si>
  <si>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</si>
  <si>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</si>
  <si>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</si>
  <si>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</si>
  <si>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</si>
  <si>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</si>
  <si>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</si>
  <si>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</si>
  <si>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</si>
  <si>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</si>
  <si>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</si>
  <si>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</si>
  <si>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</si>
  <si>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</si>
  <si>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</si>
  <si>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</si>
  <si>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</si>
  <si>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</si>
  <si>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</si>
  <si>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</si>
  <si>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</si>
  <si>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</si>
  <si>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</si>
  <si>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</si>
  <si>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</si>
  <si>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</si>
  <si>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</si>
  <si>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</si>
  <si>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</si>
  <si>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</si>
  <si>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</si>
  <si>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</si>
  <si>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</si>
  <si>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</si>
  <si>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</si>
  <si>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</si>
  <si>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</si>
  <si>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</si>
  <si>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</si>
  <si>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</si>
  <si>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</si>
  <si>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</si>
  <si>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</si>
  <si>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</si>
  <si>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</si>
  <si>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</si>
  <si>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</si>
  <si>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</si>
  <si>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</si>
  <si>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</si>
  <si>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</si>
  <si>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</si>
  <si>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</si>
  <si>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</si>
  <si>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</si>
  <si>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</si>
  <si>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</si>
  <si>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</si>
  <si>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</si>
  <si>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</si>
  <si>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</si>
  <si>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</si>
  <si>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</si>
  <si>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</si>
  <si>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</si>
  <si>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</si>
  <si>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</si>
  <si>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</si>
  <si>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</si>
  <si>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</si>
  <si>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</si>
  <si>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</si>
  <si>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</si>
  <si>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</si>
  <si>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</si>
  <si>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</si>
  <si>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</si>
  <si>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</si>
  <si>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</si>
  <si>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</si>
  <si>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</si>
  <si>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</si>
  <si>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</si>
  <si>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</si>
  <si>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</si>
  <si>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</si>
  <si>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</si>
  <si>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</si>
  <si>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</si>
  <si>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</si>
  <si>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</si>
  <si>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</si>
  <si>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</si>
  <si>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</si>
  <si>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</si>
  <si>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</si>
  <si>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</si>
  <si>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</si>
  <si>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</si>
  <si>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</si>
  <si>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</si>
  <si>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</si>
  <si>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</si>
  <si>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</si>
  <si>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</si>
  <si>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</si>
  <si>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</si>
  <si>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</si>
  <si>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</si>
  <si>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</si>
  <si>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</si>
  <si>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</si>
  <si>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</si>
  <si>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</si>
  <si>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</si>
  <si>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</si>
  <si>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</si>
  <si>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</si>
  <si>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</si>
  <si>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</si>
  <si>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</si>
  <si>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</si>
  <si>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</si>
  <si>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</si>
  <si>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</si>
  <si>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</si>
  <si>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</si>
  <si>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</si>
  <si>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</si>
  <si>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</si>
  <si>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</si>
  <si>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</si>
  <si>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</si>
  <si>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</si>
  <si>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</si>
  <si>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</si>
  <si>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</si>
  <si>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</si>
  <si>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</si>
  <si>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</si>
  <si>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</si>
  <si>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</si>
  <si>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</si>
  <si>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</si>
  <si>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</si>
  <si>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</si>
  <si>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</si>
  <si>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</si>
  <si>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</si>
  <si>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</si>
  <si>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</si>
  <si>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</si>
  <si>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</si>
  <si>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</si>
  <si>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</si>
  <si>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</si>
  <si>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</si>
  <si>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</si>
  <si>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</si>
  <si>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</si>
  <si>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</si>
  <si>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</si>
  <si>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</si>
  <si>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</si>
  <si>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</si>
  <si>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</si>
  <si>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</si>
  <si>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</si>
  <si>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</si>
  <si>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</si>
  <si>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</si>
  <si>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</si>
  <si>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</si>
  <si>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</si>
  <si>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</si>
  <si>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</si>
  <si>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</si>
  <si>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</si>
  <si>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</si>
  <si>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</si>
  <si>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</si>
  <si>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</si>
  <si>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</si>
  <si>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</si>
  <si>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</si>
  <si>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</si>
  <si>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</si>
  <si>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</si>
  <si>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</si>
  <si>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</si>
  <si>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</si>
  <si>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</si>
  <si>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</si>
  <si>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</si>
  <si>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</si>
  <si>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</si>
  <si>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</si>
  <si>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</si>
  <si>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</si>
  <si>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</si>
  <si>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</si>
  <si>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</si>
  <si>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</si>
  <si>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</si>
  <si>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</si>
  <si>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</si>
  <si>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</si>
  <si>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</si>
  <si>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</si>
  <si>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</si>
  <si>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</si>
  <si>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</si>
  <si>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</si>
  <si>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</si>
  <si>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</si>
  <si>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</si>
  <si>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</si>
  <si>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</si>
  <si>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</si>
  <si>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</si>
  <si>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</si>
  <si>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</si>
  <si>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</si>
  <si>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</si>
  <si>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</si>
  <si>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</si>
  <si>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</si>
  <si>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</si>
  <si>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</si>
  <si>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</si>
  <si>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</si>
  <si>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</si>
  <si>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</si>
  <si>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</si>
  <si>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</si>
  <si>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</si>
  <si>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</si>
  <si>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</si>
  <si>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</si>
  <si>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</si>
  <si>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</si>
  <si>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</si>
  <si>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</si>
  <si>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</si>
  <si>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</si>
  <si>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</si>
  <si>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</si>
  <si>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</si>
  <si>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</si>
  <si>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</si>
  <si>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</si>
  <si>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</si>
  <si>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</si>
  <si>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</si>
  <si>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</si>
  <si>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</si>
  <si>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</si>
  <si>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</si>
  <si>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</si>
  <si>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</si>
  <si>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</si>
  <si>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</si>
  <si>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</si>
  <si>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</si>
  <si>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</si>
  <si>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</si>
  <si>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</si>
  <si>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</si>
  <si>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</si>
  <si>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</si>
  <si>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</si>
  <si>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</si>
  <si>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</si>
  <si>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</si>
  <si>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</si>
  <si>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</si>
  <si>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</si>
  <si>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</si>
  <si>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</si>
  <si>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</si>
  <si>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</si>
  <si>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</si>
  <si>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</si>
  <si>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</si>
  <si>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</si>
  <si>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</si>
  <si>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</si>
  <si>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</si>
  <si>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</si>
  <si>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</si>
  <si>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</si>
  <si>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</si>
  <si>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</si>
  <si>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</si>
  <si>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</si>
  <si>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</si>
  <si>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</si>
  <si>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</si>
  <si>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</si>
  <si>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</si>
  <si>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</si>
  <si>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</si>
  <si>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</si>
  <si>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</si>
  <si>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</si>
  <si>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</si>
  <si>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</si>
  <si>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</si>
  <si>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</si>
  <si>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</si>
  <si>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</si>
  <si>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</si>
  <si>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</si>
  <si>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</si>
  <si>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</si>
  <si>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</si>
  <si>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</si>
  <si>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</si>
  <si>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</si>
  <si>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</si>
  <si>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</si>
  <si>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</si>
  <si>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</si>
  <si>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</si>
  <si>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</si>
  <si>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</si>
  <si>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</si>
  <si>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</si>
  <si>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</si>
  <si>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</si>
  <si>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</si>
  <si>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</si>
  <si>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</si>
  <si>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</si>
  <si>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</si>
  <si>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</si>
  <si>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</si>
  <si>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</si>
  <si>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</si>
  <si>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</si>
  <si>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</si>
  <si>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</si>
  <si>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</si>
  <si>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</si>
  <si>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</si>
  <si>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</si>
  <si>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</si>
  <si>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</si>
  <si>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</si>
  <si>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</si>
  <si>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</si>
  <si>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</si>
  <si>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</si>
  <si>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</si>
  <si>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</si>
  <si>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</si>
  <si>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</si>
  <si>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</si>
  <si>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</si>
  <si>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</si>
  <si>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</si>
  <si>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</si>
  <si>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</si>
  <si>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</si>
  <si>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</si>
  <si>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</si>
  <si>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</si>
  <si>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</si>
  <si>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</si>
  <si>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</si>
  <si>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</si>
  <si>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</si>
  <si>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</si>
  <si>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</si>
  <si>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</si>
  <si>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</si>
  <si>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</si>
  <si>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</si>
  <si>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</si>
  <si>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</si>
  <si>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</si>
  <si>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</si>
  <si>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</si>
  <si>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</si>
  <si>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</si>
  <si>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</si>
  <si>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</si>
  <si>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</si>
  <si>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</si>
  <si>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</si>
  <si>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</si>
  <si>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</si>
  <si>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</si>
  <si>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</si>
  <si>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</si>
  <si>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</si>
  <si>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</si>
  <si>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</si>
  <si>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</si>
  <si>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</si>
  <si>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</si>
  <si>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</si>
  <si>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</si>
  <si>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</si>
  <si>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</si>
  <si>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</si>
  <si>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</si>
  <si>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</si>
  <si>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</si>
  <si>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</si>
  <si>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</si>
  <si>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</si>
  <si>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</si>
  <si>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</si>
  <si>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</si>
  <si>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</si>
  <si>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</si>
  <si>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</si>
  <si>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</si>
  <si>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</si>
  <si>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</si>
  <si>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</si>
  <si>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</si>
  <si>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</si>
  <si>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</si>
  <si>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</si>
  <si>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</si>
  <si>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</si>
  <si>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</si>
  <si>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</si>
  <si>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</si>
  <si>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</si>
  <si>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</si>
  <si>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</si>
  <si>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</si>
  <si>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</si>
  <si>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</si>
  <si>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</si>
  <si>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</si>
  <si>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</si>
  <si>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</si>
  <si>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</si>
  <si>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</si>
  <si>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</si>
  <si>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</si>
  <si>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</si>
  <si>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</si>
  <si>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</si>
  <si>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</si>
  <si>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</si>
  <si>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</si>
  <si>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</si>
  <si>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</si>
  <si>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</si>
  <si>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</si>
  <si>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</si>
  <si>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</si>
  <si>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</si>
  <si>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</si>
  <si>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</si>
  <si>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</si>
  <si>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</si>
  <si>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</si>
  <si>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</si>
  <si>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</si>
  <si>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</si>
  <si>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</si>
  <si>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</si>
  <si>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</si>
  <si>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</si>
  <si>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</si>
  <si>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</si>
  <si>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</si>
  <si>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</si>
  <si>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</si>
  <si>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</si>
  <si>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</si>
  <si>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</si>
  <si>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</si>
  <si>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</si>
  <si>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</si>
  <si>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</si>
  <si>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</si>
  <si>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</si>
  <si>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</si>
  <si>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</si>
  <si>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</si>
  <si>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</si>
  <si>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</si>
  <si>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</si>
  <si>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</si>
  <si>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</si>
  <si>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</si>
  <si>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</si>
  <si>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</si>
  <si>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</si>
  <si>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</si>
  <si>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</si>
  <si>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</si>
  <si>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</si>
  <si>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</si>
  <si>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</si>
  <si>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</si>
  <si>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</si>
  <si>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</si>
  <si>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</si>
  <si>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</si>
  <si>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</si>
  <si>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</si>
  <si>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</si>
  <si>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</si>
  <si>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</si>
  <si>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</si>
  <si>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</si>
  <si>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</si>
  <si>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</si>
  <si>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</si>
  <si>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</si>
  <si>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</si>
  <si>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</si>
  <si>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</si>
  <si>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</si>
  <si>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</si>
  <si>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</si>
  <si>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</si>
  <si>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</si>
  <si>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</si>
  <si>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</si>
  <si>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</si>
  <si>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</si>
  <si>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</si>
  <si>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</si>
  <si>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</si>
  <si>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</si>
  <si>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</si>
  <si>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</si>
  <si>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</si>
  <si>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</si>
  <si>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</si>
  <si>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</si>
  <si>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</si>
  <si>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</si>
  <si>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</si>
  <si>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</si>
  <si>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</si>
  <si>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</si>
  <si>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</si>
  <si>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</si>
  <si>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</si>
  <si>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</si>
  <si>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</si>
  <si>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</si>
  <si>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</si>
  <si>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</si>
  <si>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</si>
  <si>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</si>
  <si>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</si>
  <si>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</si>
  <si>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</si>
  <si>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</si>
  <si>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</si>
  <si>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</si>
  <si>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</si>
  <si>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</si>
  <si>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</si>
  <si>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</si>
  <si>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</si>
  <si>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</si>
  <si>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</si>
  <si>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</si>
  <si>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</si>
  <si>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</si>
  <si>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</si>
  <si>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</si>
  <si>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</si>
  <si>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</si>
  <si>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</si>
  <si>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</si>
  <si>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</si>
  <si>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</si>
  <si>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</si>
  <si>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</si>
  <si>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</si>
  <si>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</si>
  <si>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</si>
  <si>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</si>
  <si>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</si>
  <si>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</si>
  <si>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</si>
  <si>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</si>
  <si>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</si>
  <si>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</si>
  <si>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</si>
  <si>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</si>
  <si>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</si>
  <si>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</si>
  <si>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</si>
  <si>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</si>
  <si>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</si>
  <si>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</si>
  <si>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</si>
  <si>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</si>
  <si>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</si>
  <si>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</si>
  <si>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</si>
  <si>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</si>
  <si>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</si>
  <si>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</si>
  <si>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</si>
  <si>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</si>
  <si>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</si>
  <si>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</si>
  <si>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</si>
  <si>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</si>
  <si>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</si>
  <si>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</si>
  <si>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</si>
  <si>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</si>
  <si>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</si>
  <si>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</si>
  <si>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</si>
  <si>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</si>
  <si>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</si>
  <si>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</si>
  <si>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</si>
  <si>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</si>
  <si>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</si>
  <si>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</si>
  <si>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</si>
  <si>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</si>
  <si>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</si>
  <si>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</si>
  <si>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</si>
  <si>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</si>
  <si>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</si>
  <si>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</si>
  <si>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</si>
  <si>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</si>
  <si>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</si>
  <si>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</si>
  <si>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</si>
  <si>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</si>
  <si>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</si>
  <si>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</si>
  <si>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</si>
  <si>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</si>
  <si>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</si>
  <si>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</si>
  <si>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</si>
  <si>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</si>
  <si>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</si>
  <si>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</si>
  <si>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</si>
  <si>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</si>
  <si>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</si>
  <si>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</si>
  <si>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</si>
  <si>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</si>
  <si>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</si>
  <si>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</si>
  <si>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</si>
  <si>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</si>
  <si>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</si>
  <si>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</si>
  <si>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</si>
  <si>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</si>
  <si>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</si>
  <si>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</si>
  <si>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</si>
  <si>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</si>
  <si>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</si>
  <si>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</si>
  <si>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</si>
  <si>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</si>
  <si>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</si>
  <si>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</si>
  <si>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</si>
  <si>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</si>
  <si>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</si>
  <si>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</si>
  <si>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</si>
  <si>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</si>
  <si>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</si>
  <si>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</si>
  <si>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</si>
  <si>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</si>
  <si>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</si>
  <si>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</si>
  <si>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</si>
  <si>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</si>
  <si>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</si>
  <si>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</si>
  <si>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</si>
  <si>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</si>
  <si>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</si>
  <si>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</si>
  <si>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</si>
  <si>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</si>
  <si>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</si>
  <si>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</si>
  <si>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</si>
  <si>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</si>
  <si>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</si>
  <si>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</si>
  <si>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</si>
  <si>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</si>
  <si>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</si>
  <si>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</si>
  <si>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</si>
  <si>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</si>
  <si>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</si>
  <si>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</si>
  <si>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</si>
  <si>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</si>
  <si>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</si>
  <si>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</si>
  <si>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</si>
  <si>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</si>
  <si>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</si>
  <si>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</si>
  <si>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</si>
  <si>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</si>
  <si>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</si>
  <si>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</si>
  <si>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</si>
  <si>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</si>
  <si>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</si>
  <si>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</si>
  <si>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</si>
  <si>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</si>
  <si>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</si>
  <si>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</si>
  <si>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</si>
  <si>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</si>
  <si>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</si>
  <si>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</si>
  <si>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</si>
  <si>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</si>
  <si>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</si>
  <si>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</si>
  <si>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</si>
  <si>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</si>
  <si>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</si>
  <si>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</si>
  <si>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</si>
  <si>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</si>
  <si>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</si>
  <si>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</si>
  <si>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</si>
  <si>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</si>
  <si>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</si>
  <si>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</si>
  <si>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</si>
  <si>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</si>
  <si>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</si>
  <si>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</si>
  <si>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</si>
  <si>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</si>
  <si>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</si>
  <si>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</si>
  <si>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</si>
  <si>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</si>
  <si>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</si>
  <si>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</si>
  <si>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</si>
  <si>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</si>
  <si>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</si>
  <si>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</si>
  <si>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</si>
  <si>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</si>
  <si>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</si>
  <si>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</si>
  <si>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</si>
  <si>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</si>
  <si>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</si>
  <si>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</si>
  <si>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</si>
  <si>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</si>
  <si>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</si>
  <si>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</si>
  <si>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</si>
  <si>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</si>
  <si>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</si>
  <si>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</si>
  <si>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</si>
  <si>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</si>
  <si>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</si>
  <si>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</si>
  <si>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</si>
  <si>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</si>
  <si>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</si>
  <si>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</si>
  <si>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</si>
  <si>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</si>
  <si>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</si>
  <si>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</si>
  <si>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</si>
  <si>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</si>
  <si>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</si>
  <si>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</si>
  <si>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</si>
  <si>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</si>
  <si>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</si>
  <si>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</si>
  <si>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</si>
  <si>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</si>
  <si>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</si>
  <si>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</si>
  <si>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</si>
  <si>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</si>
  <si>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</si>
  <si>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</si>
  <si>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</si>
  <si>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</si>
  <si>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</si>
  <si>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</si>
  <si>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</si>
  <si>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</si>
  <si>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</si>
  <si>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</si>
  <si>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</si>
  <si>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</si>
  <si>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</si>
  <si>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</si>
  <si>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</si>
  <si>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</si>
  <si>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</si>
  <si>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</si>
  <si>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</si>
  <si>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</si>
  <si>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</si>
  <si>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</si>
  <si>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</si>
  <si>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</si>
  <si>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</si>
  <si>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</si>
  <si>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</si>
  <si>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</si>
  <si>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</si>
  <si>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</si>
  <si>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</si>
  <si>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</si>
  <si>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</si>
  <si>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</si>
  <si>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</si>
  <si>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</si>
  <si>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</si>
  <si>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</si>
  <si>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</si>
  <si>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</si>
  <si>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</si>
  <si>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</si>
  <si>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</si>
  <si>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</si>
  <si>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</si>
  <si>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</si>
  <si>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</si>
  <si>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</si>
  <si>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</si>
  <si>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</si>
  <si>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</si>
  <si>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</si>
  <si>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</si>
  <si>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</si>
  <si>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</si>
  <si>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</si>
  <si>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</si>
  <si>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</si>
  <si>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</si>
  <si>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</si>
  <si>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</si>
  <si>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</si>
  <si>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</si>
  <si>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</si>
  <si>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</si>
  <si>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</si>
  <si>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</si>
  <si>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</si>
  <si>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</si>
  <si>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</si>
  <si>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</si>
  <si>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</si>
  <si>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</si>
  <si>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</si>
  <si>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</si>
  <si>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</si>
  <si>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</si>
  <si>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</si>
  <si>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</si>
  <si>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</si>
  <si>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</si>
  <si>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</si>
  <si>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</si>
  <si>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</si>
  <si>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</si>
  <si>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</si>
  <si>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</si>
  <si>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</si>
  <si>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</si>
  <si>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</si>
  <si>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</si>
  <si>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</si>
  <si>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</si>
  <si>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</si>
  <si>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</si>
  <si>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</si>
  <si>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</si>
  <si>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</si>
  <si>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</si>
  <si>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</si>
  <si>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</si>
  <si>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</si>
  <si>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</si>
  <si>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</si>
  <si>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</si>
  <si>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</si>
  <si>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</si>
  <si>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</si>
  <si>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</si>
  <si>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</si>
  <si>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</si>
  <si>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</si>
  <si>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</si>
  <si>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</si>
  <si>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</si>
  <si>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</si>
  <si>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</si>
  <si>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</si>
  <si>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</si>
  <si>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</si>
  <si>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</si>
  <si>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</si>
  <si>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</si>
  <si>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</si>
  <si>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</si>
  <si>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</si>
  <si>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</si>
  <si>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</si>
  <si>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</si>
  <si>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</si>
  <si>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</si>
  <si>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</si>
  <si>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</si>
  <si>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</si>
  <si>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</si>
  <si>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</si>
  <si>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</si>
  <si>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</si>
  <si>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</si>
  <si>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</si>
  <si>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</si>
  <si>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</si>
  <si>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</si>
  <si>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</si>
  <si>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</si>
  <si>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</si>
  <si>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</si>
  <si>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</si>
  <si>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</si>
  <si>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</si>
  <si>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</si>
  <si>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</si>
  <si>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</si>
  <si>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</si>
  <si>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</si>
  <si>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</si>
  <si>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</si>
  <si>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</si>
  <si>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</si>
  <si>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</si>
  <si>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</si>
  <si>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</si>
  <si>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</si>
  <si>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</si>
  <si>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</si>
  <si>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</si>
  <si>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</si>
  <si>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</si>
  <si>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</si>
  <si>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</si>
  <si>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</si>
  <si>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</si>
  <si>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</si>
  <si>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</si>
  <si>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</si>
  <si>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</si>
  <si>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</si>
  <si>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</si>
  <si>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</si>
  <si>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</si>
  <si>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</si>
  <si>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</si>
  <si>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</si>
  <si>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</si>
  <si>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</si>
  <si>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</si>
  <si>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</si>
  <si>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</si>
  <si>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</si>
  <si>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</si>
  <si>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</si>
  <si>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</si>
  <si>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</si>
  <si>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</si>
  <si>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</si>
  <si>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</si>
  <si>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</si>
  <si>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</si>
  <si>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</si>
  <si>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</si>
  <si>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</si>
  <si>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</si>
  <si>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</si>
  <si>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</si>
  <si>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</si>
  <si>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</si>
  <si>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</si>
  <si>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</si>
  <si>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</si>
  <si>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</si>
  <si>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</si>
  <si>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</si>
  <si>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</si>
  <si>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</si>
  <si>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</si>
  <si>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</si>
  <si>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</si>
  <si>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</si>
  <si>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</si>
  <si>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</si>
  <si>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</si>
  <si>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</si>
  <si>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</si>
  <si>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</si>
  <si>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</si>
  <si>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</si>
  <si>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</si>
  <si>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</si>
  <si>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</si>
  <si>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</si>
  <si>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</si>
  <si>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</si>
  <si>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</si>
  <si>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</si>
  <si>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</si>
  <si>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</si>
  <si>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</si>
  <si>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</si>
  <si>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</si>
  <si>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</si>
  <si>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</si>
  <si>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</si>
  <si>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</si>
  <si>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</si>
  <si>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</si>
  <si>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</si>
  <si>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</si>
  <si>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</si>
  <si>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</si>
  <si>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</si>
  <si>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</si>
  <si>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</si>
  <si>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</si>
  <si>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</si>
  <si>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</si>
  <si>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</si>
  <si>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</si>
  <si>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</si>
  <si>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</si>
  <si>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</si>
  <si>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</si>
  <si>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</si>
  <si>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</si>
  <si>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</si>
  <si>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</si>
  <si>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</si>
  <si>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</si>
  <si>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</si>
  <si>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</si>
  <si>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</si>
  <si>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</si>
  <si>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</si>
  <si>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</si>
  <si>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</si>
  <si>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</si>
  <si>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</si>
  <si>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</si>
  <si>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</si>
  <si>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</si>
  <si>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</si>
  <si>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</si>
  <si>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</si>
  <si>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</si>
  <si>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</si>
  <si>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</si>
  <si>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</si>
  <si>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</si>
  <si>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</si>
  <si>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</si>
  <si>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</si>
  <si>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</si>
  <si>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</si>
  <si>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</si>
  <si>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</si>
  <si>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</si>
  <si>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</si>
  <si>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</si>
  <si>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</si>
  <si>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</si>
  <si>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</si>
  <si>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</si>
  <si>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</si>
  <si>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</si>
  <si>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</si>
  <si>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</si>
  <si>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</si>
  <si>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</si>
  <si>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</si>
  <si>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</si>
  <si>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</si>
  <si>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</si>
  <si>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</si>
  <si>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</si>
  <si>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</si>
  <si>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</si>
  <si>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</si>
  <si>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</si>
  <si>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</si>
  <si>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</si>
  <si>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</si>
  <si>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</si>
  <si>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</si>
  <si>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</si>
  <si>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</si>
  <si>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</si>
  <si>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</si>
  <si>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</si>
  <si>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</si>
  <si>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</si>
  <si>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</si>
  <si>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</si>
  <si>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</si>
  <si>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</si>
  <si>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</si>
  <si>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</si>
  <si>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</si>
  <si>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</si>
  <si>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</si>
  <si>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</si>
  <si>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</si>
  <si>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</si>
  <si>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</si>
  <si>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</si>
  <si>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</si>
  <si>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</si>
  <si>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</si>
  <si>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</si>
  <si>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</si>
  <si>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</si>
  <si>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</si>
  <si>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</si>
  <si>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</si>
  <si>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</si>
  <si>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</si>
  <si>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</si>
  <si>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</si>
  <si>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</si>
  <si>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</si>
  <si>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</si>
  <si>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</si>
  <si>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</si>
  <si>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</si>
  <si>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</si>
  <si>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</si>
  <si>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</si>
  <si>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</si>
  <si>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</si>
  <si>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</si>
  <si>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</si>
  <si>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</si>
  <si>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</si>
  <si>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</si>
  <si>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</si>
  <si>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</si>
  <si>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</si>
  <si>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</si>
  <si>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</si>
  <si>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</si>
  <si>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</si>
  <si>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</si>
  <si>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</si>
  <si>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</si>
  <si>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</si>
  <si>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</si>
  <si>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</si>
  <si>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</si>
  <si>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</si>
  <si>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</si>
  <si>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</si>
  <si>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</si>
  <si>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</si>
  <si>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</si>
  <si>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</si>
  <si>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</si>
  <si>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</si>
  <si>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</si>
  <si>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</si>
  <si>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</si>
  <si>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</si>
  <si>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</si>
  <si>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</si>
  <si>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</si>
  <si>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</si>
  <si>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</si>
  <si>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</si>
  <si>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</si>
  <si>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</si>
  <si>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</si>
  <si>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</si>
  <si>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</si>
  <si>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</si>
  <si>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</si>
  <si>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</si>
  <si>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</si>
  <si>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</si>
  <si>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</si>
  <si>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</si>
  <si>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</si>
  <si>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</si>
  <si>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</si>
  <si>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</si>
  <si>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</si>
  <si>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</si>
  <si>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</si>
  <si>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</si>
  <si>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</si>
  <si>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</si>
  <si>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</si>
  <si>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</si>
  <si>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</si>
  <si>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</si>
  <si>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</si>
  <si>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</si>
  <si>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</si>
  <si>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</si>
  <si>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</si>
  <si>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</si>
  <si>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</si>
  <si>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</si>
  <si>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</si>
  <si>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</si>
  <si>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</si>
  <si>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</si>
  <si>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</si>
  <si>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</si>
  <si>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</si>
  <si>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</si>
  <si>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</si>
  <si>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</si>
  <si>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</si>
  <si>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</si>
  <si>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</si>
  <si>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</si>
  <si>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</si>
  <si>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</si>
  <si>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</si>
  <si>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</si>
  <si>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</si>
  <si>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</si>
  <si>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</si>
  <si>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</si>
  <si>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</si>
  <si>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</si>
  <si>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</si>
  <si>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</si>
  <si>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</si>
  <si>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</si>
  <si>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</si>
  <si>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</si>
  <si>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</si>
  <si>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</si>
  <si>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</si>
  <si>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</si>
  <si>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</si>
  <si>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</si>
  <si>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</si>
  <si>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</si>
  <si>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</si>
  <si>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</si>
  <si>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</si>
  <si>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</si>
  <si>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</si>
  <si>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</si>
  <si>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</si>
  <si>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</si>
  <si>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</si>
  <si>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</si>
  <si>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</si>
  <si>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</si>
  <si>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</si>
  <si>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</si>
  <si>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</si>
  <si>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</si>
  <si>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</si>
  <si>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</si>
  <si>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</si>
  <si>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</si>
  <si>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</si>
  <si>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</si>
  <si>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</si>
  <si>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</si>
  <si>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</si>
  <si>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</si>
  <si>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</si>
  <si>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</si>
  <si>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</si>
  <si>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</si>
  <si>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</si>
  <si>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</si>
  <si>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</si>
  <si>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</si>
  <si>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</si>
  <si>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</si>
  <si>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</si>
  <si>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</si>
  <si>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</si>
  <si>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</si>
  <si>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</si>
  <si>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</si>
  <si>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</si>
  <si>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</si>
  <si>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</si>
  <si>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</si>
  <si>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</si>
  <si>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</si>
  <si>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</si>
  <si>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</si>
  <si>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</si>
  <si>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</si>
  <si>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</si>
  <si>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</si>
  <si>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</si>
  <si>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</si>
  <si>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</si>
  <si>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</si>
  <si>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</si>
  <si>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</si>
  <si>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</si>
  <si>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</si>
  <si>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</si>
  <si>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</si>
  <si>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</si>
  <si>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</si>
  <si>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</si>
  <si>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</si>
  <si>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</si>
  <si>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</si>
  <si>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</si>
  <si>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</si>
  <si>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</si>
  <si>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</si>
  <si>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</si>
  <si>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</si>
  <si>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</si>
  <si>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</si>
  <si>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</si>
  <si>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</si>
  <si>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</si>
  <si>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</si>
  <si>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</si>
  <si>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</si>
  <si>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</si>
  <si>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</si>
  <si>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</si>
  <si>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</si>
  <si>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</si>
  <si>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</si>
  <si>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</si>
  <si>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</si>
  <si>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</si>
  <si>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</si>
  <si>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</si>
  <si>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</si>
  <si>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</si>
  <si>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</si>
  <si>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</si>
  <si>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</si>
  <si>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</si>
  <si>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</si>
  <si>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</si>
  <si>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</si>
  <si>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</si>
  <si>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</si>
  <si>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</si>
  <si>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</si>
  <si>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</si>
  <si>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</si>
  <si>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</si>
  <si>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</si>
  <si>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</si>
  <si>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</si>
  <si>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</si>
  <si>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</si>
  <si>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</si>
  <si>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</si>
  <si>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</si>
  <si>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</si>
  <si>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</si>
  <si>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</si>
  <si>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</si>
  <si>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</si>
  <si>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</si>
  <si>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</si>
  <si>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</si>
  <si>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</si>
  <si>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</si>
  <si>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</si>
  <si>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</si>
  <si>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</si>
  <si>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</si>
  <si>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</si>
  <si>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</si>
  <si>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</si>
  <si>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</si>
  <si>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</si>
  <si>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</si>
  <si>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</si>
  <si>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</si>
  <si>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</si>
  <si>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</si>
  <si>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</si>
  <si>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</si>
  <si>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</si>
  <si>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</si>
  <si>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</si>
  <si>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</si>
  <si>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</si>
  <si>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</si>
  <si>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</si>
  <si>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</si>
  <si>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</si>
  <si>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</si>
  <si>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</si>
  <si>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</si>
  <si>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</si>
  <si>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</si>
  <si>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</si>
  <si>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</si>
  <si>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</si>
  <si>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</si>
  <si>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</si>
  <si>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</si>
  <si>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</si>
  <si>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</si>
  <si>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</si>
  <si>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</si>
  <si>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</si>
  <si>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</si>
  <si>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</si>
  <si>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</si>
  <si>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</si>
  <si>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</si>
  <si>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</si>
  <si>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</si>
  <si>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</si>
  <si>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</si>
  <si>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</si>
  <si>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</si>
  <si>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</si>
  <si>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</si>
  <si>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</si>
  <si>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</si>
  <si>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</si>
  <si>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</si>
  <si>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</si>
  <si>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</si>
  <si>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</si>
  <si>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</si>
  <si>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</si>
  <si>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</si>
  <si>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</si>
  <si>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</si>
  <si>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</si>
  <si>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</si>
  <si>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</si>
  <si>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</si>
  <si>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</si>
  <si>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</si>
  <si>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</si>
  <si>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</si>
  <si>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</si>
  <si>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</si>
  <si>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</si>
  <si>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</si>
  <si>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</si>
  <si>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</si>
  <si>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</si>
  <si>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</si>
  <si>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</si>
  <si>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</si>
  <si>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</si>
  <si>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</si>
  <si>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</si>
  <si>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</si>
  <si>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</si>
  <si>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</si>
  <si>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</si>
  <si>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</si>
  <si>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</si>
  <si>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</si>
  <si>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</si>
  <si>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</si>
  <si>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</si>
  <si>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</si>
  <si>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</si>
  <si>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</si>
  <si>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</si>
  <si>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</si>
  <si>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</si>
  <si>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</si>
  <si>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</si>
  <si>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</si>
  <si>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</si>
  <si>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</si>
  <si>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</si>
  <si>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</si>
  <si>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</si>
  <si>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</si>
  <si>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</si>
  <si>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</si>
  <si>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</si>
  <si>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</si>
  <si>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</si>
  <si>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</si>
  <si>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</si>
  <si>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</si>
  <si>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</si>
  <si>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</si>
  <si>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</si>
  <si>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</si>
  <si>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</si>
  <si>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</si>
  <si>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</si>
  <si>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</si>
  <si>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</si>
  <si>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</si>
  <si>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</si>
  <si>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</si>
  <si>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</si>
  <si>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</si>
  <si>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</si>
  <si>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</si>
  <si>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</si>
  <si>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</si>
  <si>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</si>
  <si>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</si>
  <si>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</si>
  <si>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</si>
  <si>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</si>
  <si>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</si>
  <si>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</si>
  <si>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</si>
  <si>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</si>
  <si>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</si>
  <si>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</si>
  <si>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</si>
  <si>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</si>
  <si>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</si>
  <si>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</si>
  <si>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</si>
  <si>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</si>
  <si>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</si>
  <si>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</si>
  <si>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</si>
  <si>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</si>
  <si>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</si>
  <si>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</si>
  <si>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</si>
  <si>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</si>
  <si>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</si>
  <si>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</si>
  <si>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</si>
  <si>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</si>
  <si>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</si>
  <si>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</si>
  <si>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</si>
  <si>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</si>
  <si>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</si>
  <si>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</si>
  <si>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</si>
  <si>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</si>
  <si>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</si>
  <si>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</si>
  <si>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</si>
  <si>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</si>
  <si>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</si>
  <si>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</si>
  <si>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</si>
  <si>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</si>
  <si>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</si>
  <si>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</si>
  <si>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</si>
  <si>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</si>
  <si>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</si>
  <si>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</si>
  <si>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</si>
  <si>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</si>
  <si>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</si>
  <si>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</si>
  <si>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</si>
  <si>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</si>
  <si>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</si>
  <si>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</si>
  <si>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</si>
  <si>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</si>
  <si>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</si>
  <si>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</si>
  <si>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</si>
  <si>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</si>
  <si>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</si>
  <si>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</si>
  <si>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</si>
  <si>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</si>
  <si>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</si>
  <si>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</si>
  <si>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</si>
  <si>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</si>
  <si>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</si>
  <si>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</si>
  <si>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</si>
  <si>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</si>
  <si>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</si>
  <si>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</si>
  <si>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</si>
  <si>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</si>
  <si>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</si>
  <si>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</si>
  <si>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</si>
  <si>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</si>
  <si>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</si>
  <si>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</si>
  <si>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</si>
  <si>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</si>
  <si>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</si>
  <si>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</si>
  <si>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</si>
  <si>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</si>
  <si>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</si>
  <si>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</si>
  <si>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</si>
  <si>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</si>
  <si>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</si>
  <si>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</si>
  <si>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</si>
  <si>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</si>
  <si>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</si>
  <si>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</si>
  <si>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</si>
  <si>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</si>
  <si>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</si>
  <si>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</si>
  <si>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</si>
  <si>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</si>
  <si>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</si>
  <si>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</si>
  <si>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</si>
  <si>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</si>
  <si>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</si>
  <si>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</si>
  <si>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</si>
  <si>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</si>
  <si>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</si>
  <si>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</si>
  <si>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</si>
  <si>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</si>
  <si>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</si>
  <si>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</si>
  <si>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</si>
  <si>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</si>
  <si>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</si>
  <si>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</si>
  <si>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</si>
  <si>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</si>
  <si>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</si>
  <si>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</si>
  <si>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</si>
  <si>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</si>
  <si>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</si>
  <si>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</si>
  <si>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</si>
  <si>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</si>
  <si>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</si>
  <si>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</si>
  <si>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</si>
  <si>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</si>
  <si>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</si>
  <si>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</si>
  <si>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</si>
  <si>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</si>
  <si>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</si>
  <si>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</si>
  <si>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</si>
  <si>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</si>
  <si>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</si>
  <si>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</si>
  <si>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</si>
  <si>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</si>
  <si>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</si>
  <si>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</si>
  <si>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</si>
  <si>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</si>
  <si>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</si>
  <si>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</si>
  <si>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</si>
  <si>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</si>
  <si>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</si>
  <si>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</si>
  <si>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</si>
  <si>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</si>
  <si>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</si>
  <si>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</si>
  <si>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</si>
  <si>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</si>
  <si>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</si>
  <si>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</si>
  <si>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</si>
  <si>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</si>
  <si>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</si>
  <si>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</si>
  <si>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</si>
  <si>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</si>
  <si>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</si>
  <si>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</si>
  <si>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</si>
  <si>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</si>
  <si>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</si>
  <si>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</si>
  <si>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</si>
  <si>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</si>
  <si>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</si>
  <si>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</si>
  <si>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</si>
  <si>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</si>
  <si>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</si>
  <si>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</si>
  <si>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</si>
  <si>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</si>
  <si>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</si>
  <si>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</si>
  <si>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</si>
  <si>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</si>
  <si>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</si>
  <si>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</si>
  <si>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</si>
  <si>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</si>
  <si>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</si>
  <si>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</si>
  <si>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</si>
  <si>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</si>
  <si>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</si>
  <si>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</si>
  <si>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</si>
  <si>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</si>
  <si>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</si>
  <si>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</si>
  <si>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</si>
  <si>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</si>
  <si>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</si>
  <si>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</si>
  <si>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</si>
  <si>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</si>
  <si>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</si>
  <si>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</si>
  <si>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</si>
  <si>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</si>
  <si>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</si>
  <si>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</si>
  <si>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</si>
  <si>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</si>
  <si>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</si>
  <si>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</si>
  <si>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</si>
  <si>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</si>
  <si>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</si>
  <si>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</si>
  <si>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</si>
  <si>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</si>
  <si>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</si>
  <si>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</si>
  <si>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</si>
  <si>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</si>
  <si>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</si>
  <si>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</si>
  <si>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</si>
  <si>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</si>
  <si>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</si>
  <si>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</si>
  <si>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</si>
  <si>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</si>
  <si>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</si>
  <si>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</si>
  <si>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</si>
  <si>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</si>
  <si>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</si>
  <si>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</si>
  <si>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</si>
  <si>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</si>
  <si>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</si>
  <si>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</si>
  <si>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</si>
  <si>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</si>
  <si>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</si>
  <si>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</si>
  <si>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</si>
  <si>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</si>
  <si>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</si>
  <si>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</si>
  <si>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</si>
  <si>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</si>
  <si>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</si>
  <si>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</si>
  <si>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</si>
  <si>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</si>
  <si>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</si>
  <si>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</si>
  <si>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</si>
  <si>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</si>
  <si>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</si>
  <si>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</si>
  <si>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</si>
  <si>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</si>
  <si>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</si>
  <si>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</si>
  <si>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</si>
  <si>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</si>
  <si>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</si>
  <si>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</si>
  <si>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</si>
  <si>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</si>
  <si>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</si>
  <si>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</si>
  <si>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</si>
  <si>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</si>
  <si>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</si>
  <si>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</si>
  <si>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</si>
  <si>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</si>
  <si>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</si>
  <si>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</si>
  <si>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</si>
  <si>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</si>
  <si>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</si>
  <si>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</si>
  <si>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</si>
  <si>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</si>
  <si>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</si>
  <si>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</si>
  <si>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</si>
  <si>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</si>
  <si>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</si>
  <si>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</si>
  <si>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</si>
  <si>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</si>
  <si>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</si>
  <si>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</si>
  <si>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</si>
  <si>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</si>
  <si>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</si>
  <si>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</si>
  <si>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</si>
  <si>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</si>
  <si>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</si>
  <si>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</si>
  <si>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</si>
  <si>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</si>
  <si>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</si>
  <si>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</si>
  <si>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</si>
  <si>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</si>
  <si>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</si>
  <si>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</si>
  <si>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</si>
  <si>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</si>
  <si>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</si>
  <si>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</si>
  <si>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</si>
  <si>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</si>
  <si>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</si>
  <si>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</si>
  <si>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</si>
  <si>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</si>
  <si>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</si>
  <si>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</si>
  <si>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</si>
  <si>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</si>
  <si>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</si>
  <si>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</si>
  <si>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</si>
  <si>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</si>
  <si>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</si>
  <si>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</si>
  <si>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</si>
  <si>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</si>
  <si>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</si>
  <si>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</si>
  <si>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</si>
  <si>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</si>
  <si>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</si>
  <si>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</si>
  <si>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</si>
  <si>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</si>
  <si>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</si>
  <si>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</si>
  <si>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</si>
  <si>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</si>
  <si>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</si>
  <si>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</si>
  <si>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</si>
  <si>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</si>
  <si>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</si>
  <si>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</si>
  <si>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</si>
  <si>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</si>
  <si>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</si>
  <si>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</si>
  <si>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</si>
  <si>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</si>
  <si>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</si>
  <si>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</si>
  <si>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</si>
  <si>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</si>
  <si>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</si>
  <si>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</si>
  <si>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</si>
  <si>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</si>
  <si>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</si>
  <si>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</si>
  <si>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</si>
  <si>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</si>
  <si>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</si>
  <si>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</si>
  <si>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</si>
  <si>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</si>
  <si>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</si>
  <si>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</si>
  <si>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</si>
  <si>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</si>
  <si>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</si>
  <si>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</si>
  <si>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</si>
  <si>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</si>
  <si>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</si>
  <si>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</si>
  <si>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</si>
  <si>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</si>
  <si>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</si>
  <si>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</si>
  <si>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</si>
  <si>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</si>
  <si>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</si>
  <si>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</si>
  <si>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</si>
  <si>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</si>
  <si>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</si>
  <si>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</si>
  <si>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</si>
  <si>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</si>
  <si>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</si>
  <si>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</si>
  <si>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</si>
  <si>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</si>
  <si>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</si>
  <si>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</si>
  <si>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</si>
  <si>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</si>
  <si>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</si>
  <si>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</si>
  <si>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</si>
  <si>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</si>
  <si>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</si>
  <si>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</si>
  <si>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</si>
  <si>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</si>
  <si>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</si>
  <si>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</si>
  <si>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</si>
  <si>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</si>
  <si>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</si>
  <si>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</si>
  <si>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</si>
  <si>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</si>
  <si>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</si>
  <si>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</si>
  <si>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</si>
  <si>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</si>
  <si>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</si>
  <si>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</si>
  <si>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</si>
  <si>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</si>
  <si>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</si>
  <si>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</si>
  <si>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</si>
  <si>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</si>
  <si>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</si>
  <si>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</si>
  <si>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</si>
  <si>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</si>
  <si>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</si>
  <si>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</si>
  <si>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</si>
  <si>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</si>
  <si>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</si>
  <si>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</si>
  <si>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</si>
  <si>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</si>
  <si>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</si>
  <si>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</si>
  <si>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</si>
  <si>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</si>
  <si>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</si>
  <si>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</si>
  <si>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</si>
  <si>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</si>
  <si>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</si>
  <si>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</si>
  <si>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</si>
  <si>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</si>
  <si>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</si>
  <si>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</si>
  <si>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</si>
  <si>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</si>
  <si>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</si>
  <si>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</si>
  <si>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</si>
  <si>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</si>
  <si>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</si>
  <si>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</si>
  <si>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</si>
  <si>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</si>
  <si>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</si>
  <si>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</si>
  <si>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</si>
  <si>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</si>
  <si>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</si>
  <si>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</si>
  <si>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</si>
  <si>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</si>
  <si>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</si>
  <si>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</si>
  <si>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</si>
  <si>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</si>
  <si>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</si>
  <si>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</si>
  <si>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</si>
  <si>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</si>
  <si>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</si>
  <si>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</si>
  <si>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</si>
  <si>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</si>
  <si>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</si>
  <si>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</si>
  <si>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</si>
  <si>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</si>
  <si>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</si>
  <si>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</si>
  <si>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</si>
  <si>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</si>
  <si>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</si>
  <si>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</si>
  <si>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</si>
  <si>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</si>
  <si>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</si>
  <si>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</si>
  <si>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</si>
  <si>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</si>
  <si>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</si>
  <si>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</si>
  <si>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</si>
  <si>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</si>
  <si>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</si>
  <si>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</si>
  <si>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</si>
  <si>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</si>
  <si>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</si>
  <si>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</si>
  <si>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</si>
  <si>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</si>
  <si>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</si>
  <si>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</si>
  <si>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</si>
  <si>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</si>
  <si>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</si>
  <si>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</si>
  <si>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</si>
  <si>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</si>
  <si>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</si>
  <si>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</si>
  <si>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</si>
  <si>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</si>
  <si>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</si>
  <si>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</si>
  <si>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</si>
  <si>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</si>
  <si>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</si>
  <si>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</si>
  <si>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</si>
  <si>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</si>
  <si>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</si>
  <si>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</si>
  <si>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</si>
  <si>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</si>
  <si>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</si>
  <si>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</si>
  <si>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</si>
  <si>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</si>
  <si>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</si>
  <si>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</si>
  <si>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</si>
  <si>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</si>
  <si>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</si>
  <si>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</si>
  <si>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</si>
  <si>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</si>
  <si>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</si>
  <si>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</si>
  <si>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</si>
  <si>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</si>
  <si>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</si>
  <si>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</si>
  <si>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</si>
  <si>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</si>
  <si>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</si>
  <si>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</si>
  <si>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</si>
  <si>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</si>
  <si>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</si>
  <si>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</si>
  <si>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</si>
  <si>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</si>
  <si>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</si>
  <si>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</si>
  <si>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</si>
  <si>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</si>
  <si>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</si>
  <si>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</si>
  <si>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</si>
  <si>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</si>
  <si>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</si>
  <si>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</si>
  <si>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</si>
  <si>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</si>
  <si>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</si>
  <si>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</si>
  <si>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</si>
  <si>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</si>
  <si>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</si>
  <si>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</si>
  <si>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</si>
  <si>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</si>
  <si>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</si>
  <si>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</si>
  <si>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</si>
  <si>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</si>
  <si>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</si>
  <si>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</si>
  <si>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</si>
  <si>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</si>
  <si>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</si>
  <si>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</si>
  <si>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</si>
  <si>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</si>
  <si>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</si>
  <si>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</si>
  <si>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</si>
  <si>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</si>
  <si>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</si>
  <si>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</si>
  <si>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</si>
  <si>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</si>
  <si>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</si>
  <si>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</si>
  <si>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</si>
  <si>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</si>
  <si>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</si>
  <si>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</si>
  <si>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</si>
  <si>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</si>
  <si>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</si>
  <si>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</si>
  <si>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</si>
  <si>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</si>
  <si>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</si>
  <si>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</si>
  <si>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</si>
  <si>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</si>
  <si>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</si>
  <si>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</si>
  <si>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</si>
  <si>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</si>
  <si>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</si>
  <si>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</si>
  <si>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</si>
  <si>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</si>
  <si>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</si>
  <si>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</si>
  <si>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</si>
  <si>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</si>
  <si>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</si>
  <si>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</si>
  <si>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</si>
  <si>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</si>
  <si>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</si>
  <si>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</si>
  <si>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</si>
  <si>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</si>
  <si>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</si>
  <si>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</si>
  <si>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</si>
  <si>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</si>
  <si>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</si>
  <si>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</si>
  <si>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</si>
  <si>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</si>
  <si>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</si>
  <si>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</si>
  <si>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</si>
  <si>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</si>
  <si>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</si>
  <si>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</si>
  <si>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</si>
  <si>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</si>
  <si>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</si>
  <si>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</si>
  <si>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</si>
  <si>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</si>
  <si>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</si>
  <si>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</si>
  <si>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</si>
  <si>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</si>
  <si>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</si>
  <si>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</si>
  <si>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</si>
  <si>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</si>
  <si>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</si>
  <si>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</si>
  <si>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</si>
  <si>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</si>
  <si>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</si>
  <si>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</si>
  <si>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</si>
  <si>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</si>
  <si>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</si>
  <si>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</si>
  <si>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</si>
  <si>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</si>
  <si>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</si>
  <si>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</si>
  <si>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</si>
  <si>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</si>
  <si>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</si>
  <si>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</si>
  <si>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</si>
  <si>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</si>
  <si>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</si>
  <si>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</si>
  <si>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</si>
  <si>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</si>
  <si>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</si>
  <si>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</si>
  <si>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</si>
  <si>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</si>
  <si>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</si>
  <si>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</si>
  <si>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</si>
  <si>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</si>
  <si>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</si>
  <si>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</si>
  <si>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</si>
  <si>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</si>
  <si>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</si>
  <si>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</si>
  <si>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</si>
  <si>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</si>
  <si>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</si>
  <si>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</si>
  <si>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</si>
  <si>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</si>
  <si>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</si>
  <si>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</si>
  <si>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</si>
  <si>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</si>
  <si>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</si>
  <si>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</si>
  <si>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</si>
  <si>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</si>
  <si>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</si>
  <si>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</si>
  <si>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</si>
  <si>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</si>
  <si>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</si>
  <si>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</si>
  <si>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</si>
  <si>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</si>
  <si>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</si>
  <si>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</si>
  <si>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</si>
  <si>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</si>
  <si>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</si>
  <si>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</si>
  <si>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</si>
  <si>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</si>
  <si>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</si>
  <si>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</si>
  <si>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</si>
  <si>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</si>
  <si>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</si>
  <si>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</si>
  <si>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</si>
  <si>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</si>
  <si>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</si>
  <si>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</si>
  <si>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</si>
  <si>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</si>
  <si>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</si>
  <si>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</si>
  <si>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</si>
  <si>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</si>
  <si>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</si>
  <si>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</si>
  <si>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</si>
  <si>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</si>
  <si>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</si>
  <si>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</si>
  <si>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</si>
  <si>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</si>
  <si>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</si>
  <si>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</si>
  <si>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</si>
  <si>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</si>
  <si>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</si>
  <si>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</si>
  <si>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</si>
  <si>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</si>
  <si>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</si>
  <si>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</si>
  <si>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</si>
  <si>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</si>
  <si>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</si>
  <si>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</si>
  <si>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</si>
  <si>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</si>
  <si>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</si>
  <si>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</si>
  <si>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</si>
  <si>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</si>
  <si>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</si>
  <si>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</si>
  <si>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</si>
  <si>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</si>
  <si>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</si>
  <si>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</si>
  <si>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</si>
  <si>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</si>
  <si>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</si>
  <si>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</si>
  <si>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</si>
  <si>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</si>
  <si>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</si>
  <si>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</si>
  <si>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</si>
  <si>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</si>
  <si>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</si>
  <si>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</si>
  <si>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</si>
  <si>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</si>
  <si>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</si>
  <si>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</si>
  <si>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</si>
  <si>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</si>
  <si>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</si>
  <si>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</si>
  <si>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</si>
  <si>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</si>
  <si>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</si>
  <si>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</si>
  <si>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</si>
  <si>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</si>
  <si>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</si>
  <si>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</si>
  <si>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</si>
  <si>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</si>
  <si>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</si>
  <si>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</si>
  <si>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</si>
  <si>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</si>
  <si>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</si>
  <si>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</si>
  <si>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</si>
  <si>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</si>
  <si>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</si>
  <si>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</si>
  <si>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</si>
  <si>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</si>
  <si>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</si>
  <si>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</si>
  <si>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</si>
  <si>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</si>
  <si>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</si>
  <si>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</si>
  <si>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</si>
  <si>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</si>
  <si>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</si>
  <si>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</si>
  <si>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</si>
  <si>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</si>
  <si>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</si>
  <si>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</si>
  <si>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</si>
  <si>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</si>
  <si>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</si>
  <si>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</si>
  <si>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</si>
  <si>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</si>
  <si>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</si>
  <si>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</si>
  <si>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</si>
  <si>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</si>
  <si>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</si>
  <si>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</si>
  <si>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</si>
  <si>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</si>
  <si>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</si>
  <si>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</si>
  <si>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</si>
  <si>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</si>
  <si>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</si>
  <si>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</si>
  <si>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</si>
  <si>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</si>
  <si>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</si>
  <si>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</si>
  <si>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</si>
  <si>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</si>
  <si>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</si>
  <si>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</si>
  <si>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</si>
  <si>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</si>
  <si>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</si>
  <si>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</si>
  <si>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</si>
  <si>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</si>
  <si>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</si>
  <si>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</si>
  <si>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</si>
  <si>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</si>
  <si>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</si>
  <si>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</si>
  <si>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</si>
  <si>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</si>
  <si>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</si>
  <si>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</si>
  <si>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</si>
  <si>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</si>
  <si>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</si>
  <si>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</si>
  <si>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</si>
  <si>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</si>
  <si>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</si>
  <si>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</si>
  <si>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</si>
  <si>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</si>
  <si>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</si>
  <si>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</si>
  <si>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</si>
  <si>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</si>
  <si>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</si>
  <si>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</si>
  <si>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</si>
  <si>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</si>
  <si>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</si>
  <si>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</si>
  <si>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</si>
  <si>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</si>
  <si>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</si>
  <si>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</si>
  <si>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</si>
  <si>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</si>
  <si>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</si>
  <si>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</si>
  <si>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</si>
  <si>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</si>
  <si>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</si>
  <si>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</si>
  <si>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</si>
  <si>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</si>
  <si>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</si>
  <si>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</si>
  <si>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</si>
  <si>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</si>
  <si>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</si>
  <si>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</si>
  <si>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</si>
  <si>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</si>
  <si>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</si>
  <si>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</si>
  <si>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</si>
  <si>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</si>
  <si>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</si>
  <si>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</si>
  <si>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</si>
  <si>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</si>
  <si>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</si>
  <si>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</si>
  <si>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</si>
  <si>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</si>
  <si>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</si>
  <si>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</si>
  <si>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</si>
  <si>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</si>
  <si>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</si>
  <si>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</si>
  <si>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</si>
  <si>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</si>
  <si>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</si>
  <si>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</si>
  <si>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</si>
  <si>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</si>
  <si>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</si>
  <si>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</si>
  <si>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</si>
  <si>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</si>
  <si>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</si>
  <si>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</si>
  <si>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</si>
  <si>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</si>
  <si>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</si>
  <si>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</si>
  <si>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</si>
  <si>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</si>
  <si>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</si>
  <si>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</si>
  <si>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</si>
  <si>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</si>
  <si>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</si>
  <si>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</si>
  <si>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</si>
  <si>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</si>
  <si>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</si>
  <si>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</si>
  <si>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</si>
  <si>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</si>
  <si>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</si>
  <si>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</si>
  <si>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</si>
  <si>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</si>
  <si>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</si>
  <si>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</si>
  <si>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</si>
  <si>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</si>
  <si>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</si>
  <si>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</si>
  <si>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</si>
  <si>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</si>
  <si>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</si>
  <si>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</si>
  <si>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</si>
  <si>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</si>
  <si>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</si>
  <si>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</si>
  <si>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</si>
  <si>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</si>
  <si>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</si>
  <si>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</si>
  <si>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</si>
  <si>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</si>
  <si>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</si>
  <si>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</si>
  <si>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</si>
  <si>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</si>
  <si>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</si>
  <si>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</si>
  <si>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</si>
  <si>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</si>
  <si>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</si>
  <si>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</si>
  <si>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</si>
  <si>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</si>
  <si>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</si>
  <si>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</si>
  <si>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</si>
  <si>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</si>
  <si>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</si>
  <si>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</si>
  <si>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</si>
  <si>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</si>
  <si>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</si>
  <si>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</si>
  <si>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</si>
  <si>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</si>
  <si>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</si>
  <si>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</si>
  <si>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</si>
  <si>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</si>
  <si>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</si>
  <si>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</si>
  <si>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</si>
  <si>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</si>
  <si>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</si>
  <si>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</si>
  <si>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</si>
  <si>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</si>
  <si>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</si>
  <si>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</si>
  <si>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</si>
  <si>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</si>
  <si>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</si>
  <si>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</si>
  <si>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</si>
  <si>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</si>
  <si>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</si>
  <si>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</si>
  <si>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</si>
  <si>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</si>
  <si>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</si>
  <si>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</si>
  <si>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</si>
  <si>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</si>
  <si>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</si>
  <si>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</si>
  <si>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</si>
  <si>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</si>
  <si>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</si>
  <si>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</si>
  <si>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</si>
  <si>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</si>
  <si>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</si>
  <si>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</si>
  <si>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</si>
  <si>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</si>
  <si>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</si>
  <si>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</si>
  <si>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</si>
  <si>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</si>
  <si>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</si>
  <si>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</si>
  <si>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</si>
  <si>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</si>
  <si>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</si>
  <si>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</si>
  <si>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</si>
  <si>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</si>
  <si>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</si>
  <si>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</si>
  <si>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</si>
  <si>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</si>
  <si>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</si>
  <si>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</si>
  <si>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</si>
  <si>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</si>
  <si>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</si>
  <si>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</si>
  <si>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</si>
  <si>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</si>
  <si>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</si>
  <si>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</si>
  <si>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</si>
  <si>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</si>
  <si>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</si>
  <si>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</si>
  <si>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</si>
  <si>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</si>
  <si>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</si>
  <si>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</si>
  <si>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</si>
  <si>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</si>
  <si>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</si>
  <si>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</si>
  <si>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</si>
  <si>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</si>
  <si>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</si>
  <si>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</si>
  <si>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</si>
  <si>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</si>
  <si>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</si>
  <si>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</si>
  <si>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</si>
  <si>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</si>
  <si>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</si>
  <si>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</si>
  <si>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</si>
  <si>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</si>
  <si>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</si>
  <si>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</si>
  <si>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</si>
  <si>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</si>
  <si>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</si>
  <si>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</si>
  <si>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</si>
  <si>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</si>
  <si>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</si>
  <si>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</si>
  <si>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</si>
  <si>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</si>
  <si>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</si>
  <si>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</si>
  <si>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</si>
  <si>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</si>
  <si>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</si>
  <si>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</si>
  <si>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</si>
  <si>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</si>
  <si>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</si>
  <si>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</si>
  <si>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</si>
  <si>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</si>
  <si>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</si>
  <si>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</si>
  <si>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</si>
  <si>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</si>
  <si>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</si>
  <si>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</si>
  <si>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</si>
  <si>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</si>
  <si>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</si>
  <si>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</si>
  <si>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</si>
  <si>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</si>
  <si>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</si>
  <si>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</si>
  <si>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</si>
  <si>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</si>
  <si>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</si>
  <si>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</si>
  <si>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</si>
  <si>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</si>
  <si>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</si>
  <si>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</si>
  <si>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</si>
  <si>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</si>
  <si>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</si>
  <si>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</si>
  <si>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</si>
  <si>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</si>
  <si>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</si>
  <si>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</si>
  <si>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</si>
  <si>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</si>
  <si>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</si>
  <si>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</si>
  <si>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</si>
  <si>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</si>
  <si>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</si>
  <si>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</si>
  <si>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</si>
  <si>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</si>
  <si>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</si>
  <si>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</si>
  <si>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</si>
  <si>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</si>
  <si>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</si>
  <si>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</si>
  <si>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</si>
  <si>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</si>
  <si>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</si>
  <si>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</si>
  <si>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</si>
  <si>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</si>
  <si>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</si>
  <si>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</si>
  <si>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</si>
  <si>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</si>
  <si>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</si>
  <si>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</si>
  <si>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</si>
  <si>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</si>
  <si>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</si>
  <si>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</si>
  <si>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</si>
  <si>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</si>
  <si>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</si>
  <si>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</si>
  <si>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</si>
  <si>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</si>
  <si>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</si>
  <si>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</si>
  <si>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</si>
  <si>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</si>
  <si>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</si>
  <si>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</si>
  <si>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</si>
  <si>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</si>
  <si>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</si>
  <si>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</si>
  <si>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</si>
  <si>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</si>
  <si>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</si>
  <si>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</si>
  <si>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</si>
  <si>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</si>
  <si>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</si>
  <si>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</si>
  <si>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</si>
  <si>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</si>
  <si>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</si>
  <si>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</si>
  <si>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</si>
  <si>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</si>
  <si>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</si>
  <si>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</si>
  <si>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</si>
  <si>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</si>
  <si>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</si>
  <si>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</si>
  <si>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</si>
  <si>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</si>
  <si>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</si>
  <si>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</si>
  <si>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</si>
  <si>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</si>
  <si>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</si>
  <si>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</si>
  <si>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</si>
  <si>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</si>
  <si>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</si>
  <si>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</si>
  <si>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</si>
  <si>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</si>
  <si>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</si>
  <si>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</si>
  <si>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</si>
  <si>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</si>
  <si>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</si>
  <si>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</si>
  <si>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</si>
  <si>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</si>
  <si>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</si>
  <si>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</si>
  <si>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</si>
  <si>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</si>
  <si>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</si>
  <si>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</si>
  <si>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</si>
  <si>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</si>
  <si>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</si>
  <si>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</si>
  <si>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</si>
  <si>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</si>
  <si>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</si>
  <si>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</si>
  <si>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</si>
  <si>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</si>
  <si>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</si>
  <si>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</si>
  <si>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</si>
  <si>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</si>
  <si>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</si>
  <si>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</si>
  <si>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</si>
  <si>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</si>
  <si>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</si>
  <si>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</si>
  <si>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</si>
  <si>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</si>
  <si>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</si>
  <si>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</si>
  <si>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</si>
  <si>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</si>
  <si>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</si>
  <si>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</si>
  <si>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</si>
  <si>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</si>
  <si>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</si>
  <si>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</si>
  <si>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</si>
  <si>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</si>
  <si>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</si>
  <si>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</si>
  <si>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</si>
  <si>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</si>
  <si>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</si>
  <si>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</si>
  <si>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</si>
  <si>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</si>
  <si>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</si>
  <si>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</si>
  <si>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</si>
  <si>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</si>
  <si>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</si>
  <si>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</si>
  <si>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</si>
  <si>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</si>
  <si>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</si>
  <si>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</si>
  <si>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</si>
  <si>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</si>
  <si>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</si>
  <si>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</si>
  <si>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</si>
  <si>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</si>
  <si>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</si>
  <si>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</si>
  <si>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</si>
  <si>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</si>
  <si>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</si>
  <si>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</si>
  <si>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</si>
  <si>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</si>
  <si>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</si>
  <si>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</si>
  <si>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</si>
  <si>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</si>
  <si>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</si>
  <si>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</si>
  <si>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</si>
  <si>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</si>
  <si>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</si>
  <si>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</si>
  <si>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</si>
  <si>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</si>
  <si>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</si>
  <si>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</si>
  <si>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</si>
  <si>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</si>
  <si>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</si>
  <si>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</si>
  <si>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</si>
  <si>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</si>
  <si>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</si>
  <si>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</si>
  <si>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</si>
  <si>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</si>
  <si>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</si>
  <si>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</si>
  <si>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</si>
  <si>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</si>
  <si>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</si>
  <si>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</si>
  <si>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</si>
  <si>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</si>
  <si>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</si>
  <si>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</si>
  <si>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</si>
  <si>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</si>
  <si>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</si>
  <si>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</si>
  <si>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</si>
  <si>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</si>
  <si>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</si>
  <si>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</si>
  <si>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</si>
  <si>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</si>
  <si>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</si>
  <si>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</si>
  <si>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</si>
  <si>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</si>
  <si>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</si>
  <si>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</si>
  <si>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</si>
  <si>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</si>
  <si>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</si>
  <si>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</si>
  <si>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</si>
  <si>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</si>
  <si>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</si>
  <si>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</si>
  <si>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</si>
  <si>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</si>
  <si>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</si>
  <si>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</si>
  <si>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</si>
  <si>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</si>
  <si>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</si>
  <si>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</si>
  <si>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</si>
  <si>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</si>
  <si>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</si>
  <si>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</si>
  <si>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</si>
  <si>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</si>
  <si>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</si>
  <si>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</si>
  <si>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</si>
  <si>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</si>
  <si>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</si>
  <si>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</si>
  <si>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</si>
  <si>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</si>
  <si>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</si>
  <si>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</si>
  <si>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</si>
  <si>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</si>
  <si>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</si>
  <si>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</si>
  <si>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</si>
  <si>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</si>
  <si>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</si>
  <si>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</si>
  <si>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</si>
  <si>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</si>
  <si>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</si>
  <si>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</si>
  <si>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</si>
  <si>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</si>
  <si>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</si>
  <si>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</si>
  <si>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</si>
  <si>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</si>
  <si>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</si>
  <si>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</si>
  <si>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</si>
  <si>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</si>
  <si>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</si>
  <si>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</si>
  <si>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</si>
  <si>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</si>
  <si>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</si>
  <si>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</si>
  <si>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</si>
  <si>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</si>
  <si>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</si>
  <si>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</si>
  <si>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</si>
  <si>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</si>
  <si>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</si>
  <si>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</si>
  <si>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</si>
  <si>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</si>
  <si>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</si>
  <si>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</si>
  <si>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</si>
  <si>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</si>
  <si>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</si>
  <si>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</si>
  <si>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</si>
  <si>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</si>
  <si>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</si>
  <si>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</si>
  <si>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</si>
  <si>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</si>
  <si>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</si>
  <si>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</si>
  <si>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</si>
  <si>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</si>
  <si>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</si>
  <si>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</si>
  <si>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</si>
  <si>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</si>
  <si>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</si>
  <si>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</si>
  <si>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</si>
  <si>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</si>
  <si>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</si>
  <si>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</si>
  <si>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</si>
  <si>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</si>
  <si>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</si>
  <si>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</si>
  <si>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</si>
  <si>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</si>
  <si>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</si>
  <si>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</si>
  <si>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</si>
  <si>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</si>
  <si>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</si>
  <si>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</si>
  <si>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</si>
  <si>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</si>
  <si>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</si>
  <si>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</si>
  <si>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</si>
  <si>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</si>
  <si>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</si>
  <si>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</si>
  <si>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</si>
  <si>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</si>
  <si>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</si>
  <si>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</si>
  <si>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</si>
  <si>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</si>
  <si>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</si>
  <si>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</si>
  <si>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</si>
  <si>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</si>
  <si>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</si>
  <si>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</si>
  <si>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</si>
  <si>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</si>
  <si>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</si>
  <si>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</si>
  <si>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</si>
  <si>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</si>
  <si>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</si>
  <si>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</si>
  <si>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</si>
  <si>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</si>
  <si>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</si>
  <si>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</si>
  <si>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</si>
  <si>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</si>
  <si>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</si>
  <si>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</si>
  <si>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</si>
  <si>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</si>
  <si>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</si>
  <si>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</si>
  <si>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</si>
  <si>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</si>
  <si>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</si>
  <si>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</si>
  <si>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</si>
  <si>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</si>
  <si>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</si>
  <si>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</si>
  <si>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</si>
  <si>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</si>
  <si>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</si>
  <si>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</si>
  <si>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</si>
  <si>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</si>
  <si>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</si>
  <si>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</si>
  <si>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</si>
  <si>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</si>
  <si>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</si>
  <si>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</si>
  <si>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</si>
  <si>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</si>
  <si>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</si>
  <si>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</si>
  <si>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</si>
  <si>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</si>
  <si>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</si>
  <si>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</si>
  <si>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</si>
  <si>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</si>
  <si>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</si>
  <si>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</si>
  <si>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</si>
  <si>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</si>
  <si>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</si>
  <si>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</si>
  <si>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</si>
  <si>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</si>
  <si>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</si>
  <si>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</si>
  <si>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</si>
  <si>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</si>
  <si>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</si>
  <si>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</si>
  <si>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</si>
  <si>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</si>
  <si>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</si>
  <si>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</si>
  <si>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</si>
  <si>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</si>
  <si>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</si>
  <si>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</si>
  <si>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</si>
  <si>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</si>
  <si>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</si>
  <si>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</si>
  <si>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</si>
  <si>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</si>
  <si>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</si>
  <si>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</si>
  <si>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</si>
  <si>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</si>
  <si>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</si>
  <si>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</si>
  <si>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</si>
  <si>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</si>
  <si>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</si>
  <si>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</si>
  <si>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</si>
  <si>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</si>
  <si>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</si>
  <si>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</si>
  <si>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</si>
  <si>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</si>
  <si>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</si>
  <si>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</si>
  <si>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</si>
  <si>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</si>
  <si>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</si>
  <si>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</si>
  <si>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</si>
  <si>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</si>
  <si>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</si>
  <si>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</si>
  <si>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</si>
  <si>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</si>
  <si>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</si>
  <si>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</si>
  <si>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</si>
  <si>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</si>
  <si>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</si>
  <si>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</si>
  <si>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</si>
  <si>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</si>
  <si>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</si>
  <si>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</si>
  <si>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</si>
  <si>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</si>
  <si>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</si>
  <si>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</si>
  <si>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</si>
  <si>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</si>
  <si>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</si>
  <si>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</si>
  <si>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</si>
  <si>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</si>
  <si>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</si>
  <si>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</si>
  <si>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</si>
  <si>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</si>
  <si>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</si>
  <si>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</si>
  <si>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</si>
  <si>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</si>
  <si>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</si>
  <si>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</si>
  <si>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</si>
  <si>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</si>
  <si>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</si>
  <si>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</si>
  <si>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</si>
  <si>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</si>
  <si>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</si>
  <si>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</si>
  <si>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</si>
  <si>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</si>
  <si>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</si>
  <si>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</si>
  <si>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</si>
  <si>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</si>
  <si>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</si>
  <si>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</si>
  <si>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</si>
  <si>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</si>
  <si>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</si>
  <si>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</si>
  <si>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</si>
  <si>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</si>
  <si>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</si>
  <si>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</si>
  <si>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</si>
  <si>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</si>
  <si>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</si>
  <si>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</si>
  <si>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</si>
  <si>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</si>
  <si>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</si>
  <si>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</si>
  <si>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</si>
  <si>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</si>
  <si>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</si>
  <si>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</si>
  <si>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</si>
  <si>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</si>
  <si>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</si>
  <si>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</si>
  <si>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</si>
  <si>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</si>
  <si>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</si>
  <si>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</si>
  <si>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</si>
  <si>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</si>
  <si>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</si>
  <si>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</si>
  <si>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</si>
  <si>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</si>
  <si>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</si>
  <si>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</si>
  <si>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</si>
  <si>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</si>
  <si>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</si>
  <si>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</si>
  <si>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</si>
  <si>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</si>
  <si>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</si>
  <si>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</si>
  <si>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</si>
  <si>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</si>
  <si>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</si>
  <si>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</si>
  <si>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</si>
  <si>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</si>
  <si>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</si>
  <si>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</si>
  <si>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</si>
  <si>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</si>
  <si>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</si>
  <si>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</si>
  <si>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</si>
  <si>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</si>
  <si>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</si>
  <si>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</si>
  <si>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</si>
  <si>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</si>
  <si>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</si>
  <si>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</si>
  <si>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</si>
  <si>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</si>
  <si>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</si>
  <si>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</si>
  <si>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</si>
  <si>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</si>
  <si>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</si>
  <si>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</si>
  <si>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</si>
  <si>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</si>
  <si>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</si>
  <si>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</si>
  <si>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</si>
  <si>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</si>
  <si>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</si>
  <si>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</si>
  <si>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</si>
  <si>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</si>
  <si>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</si>
  <si>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</si>
  <si>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</si>
  <si>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</si>
  <si>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</si>
  <si>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</si>
  <si>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</si>
  <si>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</si>
  <si>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</si>
  <si>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</si>
  <si>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</si>
  <si>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</si>
  <si>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</si>
  <si>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</si>
  <si>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</si>
  <si>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</si>
  <si>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</si>
  <si>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</si>
  <si>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</si>
  <si>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</si>
  <si>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</si>
  <si>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</si>
  <si>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</si>
  <si>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</si>
  <si>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</si>
  <si>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</si>
  <si>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</si>
  <si>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</si>
  <si>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</si>
  <si>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</si>
  <si>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</si>
  <si>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</si>
  <si>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</si>
  <si>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</si>
  <si>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</si>
  <si>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</si>
  <si>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</si>
  <si>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</si>
  <si>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</si>
  <si>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</si>
  <si>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</si>
  <si>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</si>
  <si>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</si>
  <si>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</si>
  <si>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</si>
  <si>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</si>
  <si>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</si>
  <si>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</si>
  <si>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</si>
  <si>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</si>
  <si>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</si>
  <si>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</si>
  <si>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</si>
  <si>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</si>
  <si>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</si>
  <si>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</si>
  <si>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</si>
  <si>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</si>
  <si>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</si>
  <si>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</si>
  <si>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</si>
  <si>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</si>
  <si>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</si>
  <si>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</si>
  <si>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</si>
  <si>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</si>
  <si>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</si>
  <si>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</si>
  <si>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</si>
  <si>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</si>
  <si>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</si>
  <si>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</si>
  <si>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</si>
  <si>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</si>
  <si>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</si>
  <si>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</si>
  <si>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</si>
  <si>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</si>
  <si>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</si>
  <si>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</si>
  <si>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</si>
  <si>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</si>
  <si>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</si>
  <si>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</si>
  <si>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</si>
  <si>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</si>
  <si>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</si>
  <si>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</si>
  <si>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</si>
  <si>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</si>
  <si>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</si>
  <si>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</si>
  <si>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</si>
  <si>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</si>
  <si>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</si>
  <si>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</si>
  <si>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</si>
  <si>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</si>
  <si>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</si>
  <si>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</si>
  <si>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</si>
  <si>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</si>
  <si>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</si>
  <si>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</si>
  <si>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</si>
  <si>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</si>
  <si>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</si>
  <si>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</si>
  <si>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</si>
  <si>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</si>
  <si>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</si>
  <si>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</si>
  <si>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</si>
  <si>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</si>
  <si>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</si>
  <si>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</si>
  <si>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</si>
  <si>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</si>
  <si>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</si>
  <si>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</si>
  <si>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</si>
  <si>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</si>
  <si>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</si>
  <si>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</si>
  <si>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</si>
  <si>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</si>
  <si>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</si>
  <si>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</si>
  <si>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</si>
  <si>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</si>
  <si>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</si>
  <si>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</si>
  <si>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</si>
  <si>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</si>
  <si>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</si>
  <si>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</si>
  <si>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</si>
  <si>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</si>
  <si>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</si>
  <si>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</si>
  <si>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</si>
  <si>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</si>
  <si>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</si>
  <si>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</si>
  <si>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</si>
  <si>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</si>
  <si>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</si>
  <si>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</si>
  <si>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</si>
  <si>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</si>
  <si>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</si>
  <si>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</si>
  <si>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</si>
  <si>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</si>
  <si>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</si>
  <si>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</si>
  <si>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</si>
  <si>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</si>
  <si>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</si>
  <si>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</si>
  <si>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</si>
  <si>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</si>
  <si>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</si>
  <si>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</si>
  <si>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</si>
  <si>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</si>
  <si>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</si>
  <si>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</si>
  <si>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</si>
  <si>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</si>
  <si>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</si>
  <si>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</si>
  <si>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</si>
  <si>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</si>
  <si>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</si>
  <si>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</si>
  <si>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</si>
  <si>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</si>
  <si>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</si>
  <si>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</si>
  <si>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</si>
  <si>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</si>
  <si>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</si>
  <si>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</si>
  <si>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</si>
  <si>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</si>
  <si>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</si>
  <si>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</si>
  <si>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</si>
  <si>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</si>
  <si>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</si>
  <si>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</si>
  <si>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</si>
  <si>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</si>
  <si>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</si>
  <si>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</si>
  <si>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</si>
  <si>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</si>
  <si>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</si>
  <si>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</si>
  <si>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</si>
  <si>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</si>
  <si>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</si>
  <si>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</si>
  <si>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</si>
  <si>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</si>
  <si>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</si>
  <si>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</si>
  <si>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</si>
  <si>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</si>
  <si>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</si>
  <si>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</si>
  <si>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</si>
  <si>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</si>
  <si>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</si>
  <si>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</si>
  <si>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</si>
  <si>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</si>
  <si>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</si>
  <si>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</si>
  <si>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</si>
  <si>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</si>
  <si>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</si>
  <si>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</si>
  <si>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</si>
  <si>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</si>
  <si>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</si>
  <si>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</si>
  <si>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</si>
  <si>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</si>
  <si>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</si>
  <si>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</si>
  <si>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</si>
  <si>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</si>
  <si>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</si>
  <si>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</si>
  <si>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</si>
  <si>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</si>
  <si>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</si>
  <si>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</si>
  <si>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</si>
  <si>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</si>
  <si>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</si>
  <si>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</si>
  <si>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</si>
  <si>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</si>
  <si>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</si>
  <si>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</si>
  <si>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</si>
  <si>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</si>
  <si>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</si>
  <si>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</si>
  <si>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</si>
  <si>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</si>
  <si>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</si>
  <si>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</si>
  <si>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</si>
  <si>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</si>
  <si>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</si>
  <si>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</si>
  <si>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</si>
  <si>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</si>
  <si>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</si>
  <si>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</si>
  <si>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</si>
  <si>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</si>
  <si>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</si>
  <si>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</si>
  <si>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</si>
  <si>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</si>
  <si>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</si>
  <si>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</si>
  <si>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</si>
  <si>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</si>
  <si>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</si>
  <si>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</si>
  <si>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</si>
  <si>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</si>
  <si>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</si>
  <si>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</si>
  <si>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</si>
  <si>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</si>
  <si>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</si>
  <si>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</si>
  <si>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</si>
  <si>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</si>
  <si>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</si>
  <si>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</si>
  <si>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</si>
  <si>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</si>
  <si>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</si>
  <si>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</si>
  <si>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</si>
  <si>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</si>
  <si>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</si>
  <si>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</si>
  <si>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</si>
  <si>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</si>
  <si>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</si>
  <si>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</si>
  <si>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</si>
  <si>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</si>
  <si>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</si>
  <si>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</si>
  <si>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</si>
  <si>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</si>
  <si>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</si>
  <si>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</si>
  <si>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</si>
  <si>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</si>
  <si>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</si>
  <si>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</si>
  <si>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</si>
  <si>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</si>
  <si>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</si>
  <si>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</si>
  <si>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</si>
  <si>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</si>
  <si>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</si>
  <si>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</si>
  <si>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</si>
  <si>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</si>
  <si>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</si>
  <si>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</si>
  <si>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</si>
  <si>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</si>
  <si>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</si>
  <si>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</si>
  <si>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</si>
  <si>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</si>
  <si>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</si>
  <si>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</si>
  <si>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</si>
  <si>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</si>
  <si>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</si>
  <si>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</si>
  <si>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</si>
  <si>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</si>
  <si>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</si>
  <si>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</si>
  <si>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</si>
  <si>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</si>
  <si>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</si>
  <si>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</si>
  <si>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</si>
  <si>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</si>
  <si>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</si>
  <si>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</si>
  <si>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</si>
  <si>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</si>
  <si>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</si>
  <si>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</si>
  <si>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</si>
  <si>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</si>
  <si>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</si>
  <si>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</si>
  <si>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</si>
  <si>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</si>
  <si>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</si>
  <si>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</si>
  <si>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</si>
  <si>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</si>
  <si>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</si>
  <si>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</si>
  <si>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</si>
  <si>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</si>
  <si>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</si>
  <si>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</si>
  <si>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</si>
  <si>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</si>
  <si>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</si>
  <si>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</si>
  <si>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</si>
  <si>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</si>
  <si>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</si>
  <si>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</si>
  <si>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</si>
  <si>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</si>
  <si>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</si>
  <si>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</si>
  <si>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</si>
  <si>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</si>
  <si>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</si>
  <si>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</si>
  <si>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</si>
  <si>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</si>
  <si>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</si>
  <si>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</si>
  <si>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</si>
  <si>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</si>
  <si>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</si>
  <si>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</si>
  <si>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</si>
  <si>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</si>
  <si>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</si>
  <si>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</si>
  <si>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</si>
  <si>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</si>
  <si>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</si>
  <si>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</si>
  <si>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</si>
  <si>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</si>
  <si>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</si>
  <si>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</si>
  <si>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</si>
  <si>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</si>
  <si>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</si>
  <si>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</si>
  <si>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</si>
  <si>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</si>
  <si>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</si>
  <si>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</si>
  <si>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</si>
  <si>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</si>
  <si>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</si>
  <si>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</si>
  <si>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</si>
  <si>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</si>
  <si>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</si>
  <si>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</si>
  <si>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</si>
  <si>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</si>
  <si>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</si>
  <si>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</si>
  <si>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</si>
  <si>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</si>
  <si>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</si>
  <si>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</si>
  <si>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</si>
  <si>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</si>
  <si>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</si>
  <si>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</si>
  <si>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</si>
  <si>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</si>
  <si>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</si>
  <si>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</si>
  <si>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</si>
  <si>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</si>
  <si>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</si>
  <si>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</si>
  <si>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</si>
  <si>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</si>
  <si>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</si>
  <si>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</si>
  <si>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</si>
  <si>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</si>
  <si>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</si>
  <si>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</si>
  <si>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</si>
  <si>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</si>
  <si>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</si>
  <si>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</si>
  <si>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</si>
  <si>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</si>
  <si>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</si>
  <si>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</si>
  <si>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</si>
  <si>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</si>
  <si>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</si>
  <si>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</si>
  <si>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</si>
  <si>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</si>
  <si>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</si>
  <si>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</si>
  <si>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</si>
  <si>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</si>
  <si>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</si>
  <si>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</si>
  <si>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</si>
  <si>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</si>
  <si>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</si>
  <si>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</si>
  <si>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</si>
  <si>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</si>
  <si>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</si>
  <si>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</si>
  <si>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</si>
  <si>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</si>
  <si>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</si>
  <si>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</si>
  <si>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</si>
  <si>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</si>
  <si>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</si>
  <si>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</si>
  <si>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</si>
  <si>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</si>
  <si>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</si>
  <si>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</si>
  <si>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</si>
  <si>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</si>
  <si>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</si>
  <si>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</si>
  <si>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</si>
  <si>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</si>
  <si>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</si>
  <si>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</si>
  <si>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</si>
  <si>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</si>
  <si>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</si>
  <si>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</si>
  <si>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</si>
  <si>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</si>
  <si>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</si>
  <si>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</si>
  <si>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</si>
  <si>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</si>
  <si>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</si>
  <si>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</si>
  <si>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</si>
  <si>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</si>
  <si>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</si>
  <si>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</si>
  <si>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</si>
  <si>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</si>
  <si>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</si>
  <si>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</si>
  <si>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</si>
  <si>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</si>
  <si>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</si>
  <si>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</si>
  <si>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</si>
  <si>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</si>
  <si>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</si>
  <si>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</si>
  <si>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</si>
  <si>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</si>
  <si>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</si>
  <si>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</si>
  <si>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</si>
  <si>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</si>
  <si>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</si>
  <si>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</si>
  <si>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</si>
  <si>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</si>
  <si>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</si>
  <si>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</si>
  <si>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</si>
  <si>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</si>
  <si>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</si>
  <si>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</si>
  <si>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</si>
  <si>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</si>
  <si>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</si>
  <si>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</si>
  <si>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</si>
  <si>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</si>
  <si>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</si>
  <si>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</si>
  <si>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</si>
  <si>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</si>
  <si>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</si>
  <si>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</si>
  <si>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</si>
  <si>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</si>
  <si>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</si>
  <si>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</si>
  <si>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</si>
  <si>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</si>
  <si>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</si>
  <si>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</si>
  <si>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</si>
  <si>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</si>
  <si>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</si>
  <si>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</si>
  <si>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</si>
  <si>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</si>
  <si>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</si>
  <si>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</si>
  <si>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</si>
  <si>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</si>
  <si>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</si>
  <si>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</si>
  <si>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</si>
  <si>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</si>
  <si>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</si>
  <si>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</si>
  <si>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</si>
  <si>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</si>
  <si>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</si>
  <si>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</si>
  <si>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</si>
  <si>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</si>
  <si>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</si>
  <si>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</si>
  <si>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</si>
  <si>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</si>
  <si>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</si>
  <si>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</si>
  <si>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</si>
  <si>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</si>
  <si>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</si>
  <si>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</si>
  <si>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</si>
  <si>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</si>
  <si>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</si>
  <si>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</si>
  <si>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</si>
  <si>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</si>
  <si>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</si>
  <si>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</si>
  <si>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</si>
  <si>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</si>
  <si>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</si>
  <si>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</si>
  <si>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</si>
  <si>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</si>
  <si>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</si>
  <si>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</si>
  <si>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</si>
  <si>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</si>
  <si>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</si>
  <si>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</si>
  <si>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</si>
  <si>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</si>
  <si>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</si>
  <si>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</si>
  <si>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</si>
  <si>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</si>
  <si>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</si>
  <si>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</si>
  <si>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</si>
  <si>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</si>
  <si>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</si>
  <si>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</si>
  <si>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</si>
  <si>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</si>
  <si>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</si>
  <si>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</si>
  <si>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</si>
  <si>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</si>
  <si>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</si>
  <si>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</si>
  <si>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</si>
  <si>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</si>
  <si>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</si>
  <si>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</si>
  <si>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</si>
  <si>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</si>
  <si>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</si>
  <si>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</si>
  <si>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</si>
  <si>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</si>
  <si>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</si>
  <si>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</si>
  <si>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</si>
  <si>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</si>
  <si>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</si>
  <si>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</si>
  <si>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</si>
  <si>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</si>
  <si>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</si>
  <si>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</si>
  <si>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</si>
  <si>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</si>
  <si>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</si>
  <si>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</si>
  <si>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</si>
  <si>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</si>
  <si>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</si>
  <si>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</si>
  <si>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</si>
  <si>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</si>
  <si>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</si>
  <si>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</si>
  <si>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</si>
  <si>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</si>
  <si>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</si>
  <si>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</si>
  <si>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</si>
  <si>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</si>
  <si>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</si>
  <si>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</si>
  <si>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</si>
  <si>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</si>
  <si>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</si>
  <si>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</si>
  <si>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</si>
  <si>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</si>
  <si>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</si>
  <si>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</si>
  <si>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</si>
  <si>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</si>
  <si>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</si>
  <si>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</si>
  <si>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</si>
  <si>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</si>
  <si>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</si>
  <si>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</si>
  <si>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</si>
  <si>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</si>
  <si>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</si>
  <si>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</si>
  <si>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</si>
  <si>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</si>
  <si>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</si>
  <si>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</si>
  <si>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</si>
  <si>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</si>
  <si>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</si>
  <si>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</si>
  <si>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</si>
  <si>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</si>
  <si>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</si>
  <si>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</si>
  <si>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</si>
  <si>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</si>
  <si>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</si>
  <si>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</si>
  <si>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</si>
  <si>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</si>
  <si>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</si>
  <si>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</si>
  <si>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</si>
  <si>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</si>
  <si>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</si>
  <si>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</si>
  <si>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</si>
  <si>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</si>
  <si>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</si>
  <si>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</si>
  <si>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</si>
  <si>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</si>
  <si>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</si>
  <si>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</si>
  <si>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</si>
  <si>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</si>
  <si>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</si>
  <si>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</si>
  <si>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</si>
  <si>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</si>
  <si>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</si>
  <si>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</si>
  <si>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</si>
  <si>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</si>
  <si>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</si>
  <si>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</si>
  <si>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</si>
  <si>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</si>
  <si>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</si>
  <si>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</si>
  <si>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</si>
  <si>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</si>
  <si>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</si>
  <si>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</si>
  <si>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</si>
  <si>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</si>
  <si>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</si>
  <si>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</si>
  <si>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</si>
  <si>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</si>
  <si>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</si>
  <si>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</si>
  <si>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</si>
  <si>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</si>
  <si>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</si>
  <si>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</si>
  <si>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</si>
  <si>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</si>
  <si>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</si>
  <si>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</si>
  <si>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</si>
  <si>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</si>
  <si>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</si>
  <si>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</si>
  <si>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</si>
  <si>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</si>
  <si>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</si>
  <si>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</si>
  <si>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</si>
  <si>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</si>
  <si>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</si>
  <si>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</si>
  <si>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</si>
  <si>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</si>
  <si>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</si>
  <si>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</si>
  <si>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</si>
  <si>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</si>
  <si>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</si>
  <si>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</si>
  <si>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</si>
  <si>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</si>
  <si>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</si>
  <si>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</si>
  <si>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</si>
  <si>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</si>
  <si>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</si>
  <si>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</si>
  <si>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</si>
  <si>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</si>
  <si>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</si>
  <si>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</si>
  <si>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</si>
  <si>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</si>
  <si>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</si>
  <si>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</si>
  <si>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</si>
  <si>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</si>
  <si>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</si>
  <si>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</si>
  <si>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</si>
  <si>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</si>
  <si>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</si>
  <si>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</si>
  <si>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</si>
  <si>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</si>
  <si>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</si>
  <si>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</si>
  <si>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</si>
  <si>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</si>
  <si>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</si>
  <si>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</si>
  <si>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</si>
  <si>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</si>
  <si>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</si>
  <si>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</si>
  <si>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</si>
  <si>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</si>
  <si>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</si>
  <si>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</si>
  <si>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</si>
  <si>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</si>
  <si>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</si>
  <si>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</si>
  <si>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</si>
  <si>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</si>
  <si>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</si>
  <si>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</si>
  <si>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</si>
  <si>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</si>
  <si>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</si>
  <si>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</si>
  <si>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</si>
  <si>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</si>
  <si>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</si>
  <si>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</si>
  <si>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</si>
  <si>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</si>
  <si>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</si>
  <si>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</si>
  <si>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</si>
  <si>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</si>
  <si>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</si>
  <si>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</si>
  <si>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</si>
  <si>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</si>
  <si>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</si>
  <si>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</si>
  <si>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</si>
  <si>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</si>
  <si>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</si>
  <si>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</si>
  <si>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</si>
  <si>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</si>
  <si>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</si>
  <si>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</si>
  <si>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</si>
  <si>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</si>
  <si>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</si>
  <si>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</si>
  <si>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</si>
  <si>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</si>
  <si>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</si>
  <si>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</si>
  <si>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</si>
  <si>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</si>
  <si>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</si>
  <si>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</si>
  <si>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</si>
  <si>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</si>
  <si>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</si>
  <si>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</si>
  <si>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</si>
  <si>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</si>
  <si>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</si>
  <si>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</si>
  <si>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</si>
  <si>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</si>
  <si>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</si>
  <si>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</si>
  <si>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</si>
  <si>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</si>
  <si>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</si>
  <si>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</si>
  <si>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</si>
  <si>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</si>
  <si>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</si>
  <si>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</si>
  <si>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</si>
  <si>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</si>
  <si>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</si>
  <si>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</si>
  <si>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</si>
  <si>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</si>
  <si>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</si>
  <si>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</si>
  <si>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</si>
  <si>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</si>
  <si>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</si>
  <si>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</si>
  <si>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</si>
  <si>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</si>
  <si>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</si>
  <si>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</si>
  <si>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</si>
  <si>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</si>
  <si>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</si>
  <si>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</si>
  <si>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</si>
  <si>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</si>
  <si>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</si>
  <si>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</si>
  <si>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</si>
  <si>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</si>
  <si>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</si>
  <si>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</si>
  <si>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</si>
  <si>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</si>
  <si>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</si>
  <si>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</si>
  <si>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</si>
  <si>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</si>
  <si>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</si>
  <si>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</si>
  <si>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</si>
  <si>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</si>
  <si>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</si>
  <si>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</si>
  <si>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</si>
  <si>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</si>
  <si>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</si>
  <si>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</si>
  <si>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</si>
  <si>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</si>
  <si>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</si>
  <si>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</si>
  <si>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</si>
  <si>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</si>
  <si>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</si>
  <si>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</si>
  <si>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</si>
  <si>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</si>
  <si>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</si>
  <si>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</si>
  <si>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</si>
  <si>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</si>
  <si>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</si>
  <si>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</si>
  <si>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</si>
  <si>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</si>
  <si>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</si>
  <si>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</si>
  <si>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</si>
  <si>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</si>
  <si>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</si>
  <si>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</si>
  <si>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</si>
  <si>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</si>
  <si>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</si>
  <si>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</si>
  <si>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</si>
  <si>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</si>
  <si>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</si>
  <si>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</si>
  <si>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</si>
  <si>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</si>
  <si>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</si>
  <si>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</si>
  <si>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</si>
  <si>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</si>
  <si>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</si>
  <si>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</si>
  <si>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</si>
  <si>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</si>
  <si>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</si>
  <si>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</si>
  <si>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</si>
  <si>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</si>
  <si>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</si>
  <si>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</si>
  <si>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</si>
  <si>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</si>
  <si>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</si>
  <si>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</si>
  <si>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</si>
  <si>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</si>
  <si>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</si>
  <si>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</si>
  <si>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</si>
  <si>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</si>
  <si>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</si>
  <si>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</si>
  <si>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</si>
  <si>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</si>
  <si>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</si>
  <si>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</si>
  <si>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</si>
  <si>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</si>
  <si>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</si>
  <si>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</si>
  <si>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</si>
  <si>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</si>
  <si>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</si>
  <si>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</si>
  <si>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</si>
  <si>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</si>
  <si>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</si>
  <si>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</si>
  <si>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</si>
  <si>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</si>
  <si>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</si>
  <si>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</si>
  <si>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</si>
  <si>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</si>
  <si>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</si>
  <si>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</si>
  <si>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</si>
  <si>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</si>
  <si>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</si>
  <si>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</si>
  <si>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</si>
  <si>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</si>
  <si>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</si>
  <si>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</si>
  <si>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</si>
  <si>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</si>
  <si>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</si>
  <si>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</si>
  <si>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</si>
  <si>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</si>
  <si>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</si>
  <si>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</si>
  <si>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</si>
  <si>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</si>
  <si>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</si>
  <si>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</si>
  <si>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</si>
  <si>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</si>
  <si>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</si>
  <si>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</si>
  <si>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</si>
  <si>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</si>
  <si>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</si>
  <si>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</si>
  <si>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</si>
  <si>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</si>
  <si>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</si>
  <si>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</si>
  <si>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</si>
  <si>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</si>
  <si>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</si>
  <si>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</si>
  <si>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</si>
  <si>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</si>
  <si>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</si>
  <si>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</si>
  <si>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</si>
  <si>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</si>
  <si>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</si>
  <si>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</si>
  <si>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</si>
  <si>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</si>
  <si>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</si>
  <si>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</si>
  <si>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</si>
  <si>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</si>
  <si>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</si>
  <si>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</si>
  <si>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</si>
  <si>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</si>
  <si>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</si>
  <si>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</si>
  <si>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</si>
  <si>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</si>
  <si>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</si>
  <si>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</si>
  <si>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</si>
  <si>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</si>
  <si>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</si>
  <si>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</si>
  <si>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</si>
  <si>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</si>
  <si>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</si>
  <si>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</si>
  <si>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</si>
  <si>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</si>
  <si>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</si>
  <si>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</si>
  <si>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</si>
  <si>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</si>
  <si>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</si>
  <si>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</si>
  <si>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</si>
  <si>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</si>
  <si>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</si>
  <si>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</si>
  <si>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</si>
  <si>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</si>
  <si>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</si>
  <si>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</si>
  <si>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</si>
  <si>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</si>
  <si>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</si>
  <si>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</si>
  <si>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</si>
  <si>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</si>
  <si>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</si>
  <si>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</si>
  <si>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</si>
  <si>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</si>
  <si>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</si>
  <si>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</si>
  <si>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</si>
  <si>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</si>
  <si>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</si>
  <si>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</si>
  <si>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</si>
  <si>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</si>
  <si>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</si>
  <si>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</si>
  <si>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</si>
  <si>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</si>
  <si>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</si>
  <si>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</si>
  <si>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</si>
  <si>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</si>
  <si>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</si>
  <si>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</si>
  <si>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</si>
  <si>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</si>
  <si>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</si>
  <si>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</si>
  <si>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</si>
  <si>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</si>
  <si>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</si>
  <si>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</si>
  <si>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</si>
  <si>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</si>
  <si>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</si>
  <si>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</si>
  <si>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</si>
  <si>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</si>
  <si>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</si>
  <si>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</si>
  <si>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</si>
  <si>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</si>
  <si>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</si>
  <si>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</si>
  <si>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</si>
  <si>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</si>
  <si>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</si>
  <si>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</si>
  <si>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</si>
  <si>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</si>
  <si>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</si>
  <si>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</si>
  <si>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</si>
  <si>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</si>
  <si>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</si>
  <si>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</si>
  <si>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</si>
  <si>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</si>
  <si>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</si>
  <si>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</si>
  <si>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</si>
  <si>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</si>
  <si>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</si>
  <si>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</si>
  <si>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</si>
  <si>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</si>
  <si>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</si>
  <si>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</si>
  <si>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</si>
  <si>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</si>
  <si>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</si>
  <si>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</si>
  <si>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</si>
  <si>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</si>
  <si>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</si>
  <si>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</si>
  <si>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</si>
  <si>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</si>
  <si>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</si>
  <si>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</si>
  <si>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</si>
  <si>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</si>
  <si>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</si>
  <si>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</si>
  <si>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</si>
  <si>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</si>
  <si>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</si>
  <si>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</si>
  <si>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</si>
  <si>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</si>
  <si>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</si>
  <si>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</si>
  <si>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</si>
  <si>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</si>
  <si>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</si>
  <si>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</si>
  <si>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</si>
  <si>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</si>
  <si>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</si>
  <si>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</si>
  <si>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</si>
  <si>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</si>
  <si>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</si>
  <si>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</si>
  <si>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</si>
  <si>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</si>
  <si>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</si>
  <si>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</si>
  <si>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</si>
  <si>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</si>
  <si>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</si>
  <si>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</si>
  <si>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</si>
  <si>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</si>
  <si>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</si>
  <si>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</si>
  <si>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</si>
  <si>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</si>
  <si>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</si>
  <si>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</si>
  <si>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</si>
  <si>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</si>
  <si>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</si>
  <si>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</si>
  <si>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</si>
  <si>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</si>
  <si>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</si>
  <si>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</si>
  <si>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</si>
  <si>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</si>
  <si>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</si>
  <si>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</si>
  <si>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</si>
  <si>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</si>
  <si>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</si>
  <si>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</si>
  <si>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</si>
  <si>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</si>
  <si>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</si>
  <si>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</si>
  <si>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</si>
  <si>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</si>
  <si>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</si>
  <si>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</si>
  <si>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</si>
  <si>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</si>
  <si>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</si>
  <si>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</si>
  <si>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</si>
  <si>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</si>
  <si>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</si>
  <si>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</si>
  <si>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</si>
  <si>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</si>
  <si>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</si>
  <si>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</si>
  <si>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</si>
  <si>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</si>
  <si>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</si>
  <si>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</si>
  <si>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</si>
  <si>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</si>
  <si>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</si>
  <si>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</si>
  <si>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</si>
  <si>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</si>
  <si>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</si>
  <si>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</si>
  <si>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</si>
  <si>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</si>
  <si>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</si>
  <si>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</si>
  <si>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</si>
  <si>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</si>
  <si>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</si>
  <si>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</si>
  <si>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</si>
  <si>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</si>
  <si>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</si>
  <si>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</si>
  <si>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</si>
  <si>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</si>
  <si>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</si>
  <si>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</si>
  <si>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</si>
  <si>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</si>
  <si>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</si>
  <si>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</si>
  <si>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</si>
  <si>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</si>
  <si>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</si>
  <si>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</si>
  <si>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</si>
  <si>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</si>
  <si>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</si>
  <si>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</si>
  <si>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</si>
  <si>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</si>
  <si>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</si>
  <si>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</si>
  <si>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</si>
  <si>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</si>
  <si>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</si>
  <si>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</si>
  <si>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</si>
  <si>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</si>
  <si>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</si>
  <si>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</si>
  <si>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</si>
  <si>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</si>
  <si>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</si>
  <si>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</si>
  <si>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</si>
  <si>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</si>
  <si>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</si>
  <si>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</si>
  <si>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</si>
  <si>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</si>
  <si>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</si>
  <si>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</si>
  <si>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</si>
  <si>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</si>
  <si>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</si>
  <si>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</si>
  <si>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</si>
  <si>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</si>
  <si>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</si>
  <si>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</si>
  <si>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</si>
  <si>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</si>
  <si>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</si>
  <si>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</si>
  <si>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</si>
  <si>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</si>
  <si>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</si>
  <si>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</si>
  <si>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</si>
  <si>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</si>
  <si>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</si>
  <si>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</si>
  <si>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</si>
  <si>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</si>
  <si>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</si>
  <si>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</si>
  <si>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</si>
  <si>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</si>
  <si>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</si>
  <si>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</si>
  <si>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</si>
  <si>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</si>
  <si>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</si>
  <si>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</si>
  <si>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</si>
  <si>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</si>
  <si>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</si>
  <si>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</si>
  <si>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</si>
  <si>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</si>
  <si>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</si>
  <si>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</si>
  <si>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</si>
  <si>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</si>
  <si>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</si>
  <si>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</si>
  <si>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</si>
  <si>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</si>
  <si>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</si>
  <si>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</si>
  <si>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</si>
  <si>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</si>
  <si>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</si>
  <si>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</si>
  <si>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</si>
  <si>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</si>
  <si>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</si>
  <si>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</si>
  <si>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</si>
  <si>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</si>
  <si>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</si>
  <si>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</si>
  <si>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</si>
  <si>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</si>
  <si>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</si>
  <si>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</si>
  <si>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</si>
  <si>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</si>
  <si>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</si>
  <si>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</si>
  <si>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</si>
  <si>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</si>
  <si>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</si>
  <si>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</si>
  <si>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</si>
  <si>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</si>
  <si>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</si>
  <si>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</si>
  <si>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</si>
  <si>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</si>
  <si>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</si>
  <si>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</si>
  <si>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</si>
  <si>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</si>
  <si>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</si>
  <si>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</si>
  <si>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</si>
  <si>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</si>
  <si>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</si>
  <si>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</si>
  <si>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</si>
  <si>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</si>
  <si>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</si>
  <si>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</si>
  <si>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</si>
  <si>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</si>
  <si>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</si>
  <si>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</si>
  <si>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</si>
  <si>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</si>
  <si>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</si>
  <si>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</si>
  <si>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</si>
  <si>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</si>
  <si>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</si>
  <si>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</si>
  <si>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</si>
  <si>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</si>
  <si>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</si>
  <si>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</si>
  <si>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</si>
  <si>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</si>
  <si>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</si>
  <si>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</si>
  <si>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</si>
  <si>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</si>
  <si>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</si>
  <si>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</si>
  <si>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</si>
  <si>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</si>
  <si>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</si>
  <si>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</si>
  <si>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</si>
  <si>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</si>
  <si>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</si>
  <si>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</si>
  <si>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</si>
  <si>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</si>
  <si>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</si>
  <si>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</si>
  <si>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</si>
  <si>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</si>
  <si>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</si>
  <si>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</si>
  <si>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</si>
  <si>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</si>
  <si>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</si>
  <si>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</si>
  <si>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</si>
  <si>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</si>
  <si>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</si>
  <si>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</si>
  <si>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</si>
  <si>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</si>
  <si>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</si>
  <si>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</si>
  <si>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</si>
  <si>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</si>
  <si>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</si>
  <si>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</si>
  <si>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</si>
  <si>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</si>
  <si>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</si>
  <si>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</si>
  <si>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</si>
  <si>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</si>
  <si>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</si>
  <si>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</si>
  <si>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</si>
  <si>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</si>
  <si>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</si>
  <si>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</si>
  <si>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</si>
  <si>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</si>
  <si>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</si>
  <si>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</si>
  <si>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</si>
  <si>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</si>
  <si>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</si>
  <si>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</si>
  <si>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</si>
  <si>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</si>
  <si>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</si>
  <si>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</si>
  <si>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</si>
  <si>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</si>
  <si>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</si>
  <si>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</si>
  <si>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</si>
  <si>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</si>
  <si>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</si>
  <si>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</si>
  <si>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</si>
  <si>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</si>
  <si>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</si>
  <si>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</si>
  <si>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</si>
  <si>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</si>
  <si>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</si>
  <si>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</si>
  <si>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</si>
  <si>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</si>
  <si>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</si>
  <si>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</si>
  <si>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</si>
  <si>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</si>
  <si>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</si>
  <si>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</si>
  <si>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</si>
  <si>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</si>
  <si>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</si>
  <si>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</si>
  <si>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</si>
  <si>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</si>
  <si>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</si>
  <si>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</si>
  <si>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</si>
  <si>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</si>
  <si>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</si>
  <si>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</si>
  <si>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</si>
  <si>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</si>
  <si>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</si>
  <si>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</si>
  <si>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</si>
  <si>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</si>
  <si>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</si>
  <si>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</si>
  <si>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</si>
  <si>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</si>
  <si>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</si>
  <si>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</si>
  <si>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</si>
  <si>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</si>
  <si>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</si>
  <si>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</si>
  <si>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</si>
  <si>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</si>
  <si>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</si>
  <si>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</si>
  <si>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</si>
  <si>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</si>
  <si>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</si>
  <si>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</si>
  <si>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</si>
  <si>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</si>
  <si>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</si>
  <si>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</si>
  <si>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</si>
  <si>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</si>
  <si>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</si>
  <si>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</si>
  <si>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</si>
  <si>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</si>
  <si>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</si>
  <si>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</si>
  <si>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</si>
  <si>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</si>
  <si>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</si>
  <si>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</si>
  <si>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</si>
  <si>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</si>
  <si>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</si>
  <si>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</si>
  <si>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</si>
  <si>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</si>
  <si>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</si>
  <si>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</si>
  <si>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</si>
  <si>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</si>
  <si>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</si>
  <si>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</si>
  <si>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</si>
  <si>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</si>
  <si>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</si>
  <si>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</si>
  <si>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</si>
  <si>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</si>
  <si>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</si>
  <si>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</si>
  <si>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</si>
  <si>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</si>
  <si>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</si>
  <si>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</si>
  <si>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</si>
  <si>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</si>
  <si>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</si>
  <si>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</si>
  <si>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</si>
  <si>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</si>
  <si>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</si>
  <si>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</si>
  <si>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</si>
  <si>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</si>
  <si>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</si>
  <si>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</si>
  <si>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</si>
  <si>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</si>
  <si>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</si>
  <si>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</si>
  <si>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</si>
  <si>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</si>
  <si>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</si>
  <si>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</si>
  <si>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</si>
  <si>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</si>
  <si>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</si>
  <si>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</si>
  <si>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</si>
  <si>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</si>
  <si>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</si>
  <si>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</si>
  <si>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</si>
  <si>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</si>
  <si>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</si>
  <si>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</si>
  <si>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</si>
  <si>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</si>
  <si>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</si>
  <si>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</si>
  <si>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</si>
  <si>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</si>
  <si>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</si>
  <si>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</si>
  <si>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</si>
  <si>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</si>
  <si>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</si>
  <si>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</si>
  <si>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</si>
  <si>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</si>
  <si>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</si>
  <si>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</si>
  <si>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</si>
  <si>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</si>
  <si>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</si>
  <si>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</si>
  <si>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</si>
  <si>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</si>
  <si>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</si>
  <si>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</si>
  <si>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</si>
  <si>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</si>
  <si>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</si>
  <si>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</si>
  <si>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</si>
  <si>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</si>
  <si>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</si>
  <si>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</si>
  <si>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</si>
  <si>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</si>
  <si>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</si>
  <si>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</si>
  <si>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</si>
  <si>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</si>
  <si>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</si>
  <si>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</si>
  <si>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</si>
  <si>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</si>
  <si>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</si>
  <si>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</si>
  <si>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</si>
  <si>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</si>
  <si>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</si>
  <si>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</si>
  <si>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</si>
  <si>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</si>
  <si>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</si>
  <si>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</si>
  <si>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</si>
  <si>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</si>
  <si>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</si>
  <si>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</si>
  <si>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</si>
  <si>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</si>
  <si>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</si>
  <si>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</si>
  <si>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</si>
  <si>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</si>
  <si>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</si>
  <si>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</si>
  <si>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</si>
  <si>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</si>
  <si>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</si>
  <si>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</si>
  <si>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</si>
  <si>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</si>
  <si>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</si>
  <si>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</si>
  <si>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</si>
  <si>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</si>
  <si>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</si>
  <si>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</si>
  <si>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</si>
  <si>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</si>
  <si>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</si>
  <si>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</si>
  <si>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</si>
  <si>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</si>
  <si>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</si>
  <si>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</si>
  <si>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</si>
  <si>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</si>
  <si>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</si>
  <si>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</si>
  <si>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</si>
  <si>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</si>
  <si>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</si>
  <si>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</si>
  <si>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</si>
  <si>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</si>
  <si>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</si>
  <si>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</si>
  <si>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</si>
  <si>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</si>
  <si>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</si>
  <si>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</si>
  <si>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</si>
  <si>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</si>
  <si>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</si>
  <si>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</si>
  <si>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</si>
  <si>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</si>
  <si>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</si>
  <si>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</si>
  <si>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</si>
  <si>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</si>
  <si>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</si>
  <si>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</si>
  <si>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</si>
  <si>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</si>
  <si>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</si>
  <si>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</si>
  <si>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</si>
  <si>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</si>
  <si>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</si>
  <si>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</si>
  <si>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</si>
  <si>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</si>
  <si>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</si>
  <si>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</si>
  <si>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</si>
  <si>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</si>
  <si>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</si>
  <si>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</si>
  <si>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</si>
  <si>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</si>
  <si>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</si>
  <si>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</si>
  <si>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</si>
  <si>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</si>
  <si>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</si>
  <si>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</si>
  <si>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</si>
  <si>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</si>
  <si>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</si>
  <si>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</si>
  <si>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</si>
  <si>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</si>
  <si>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</si>
  <si>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</si>
  <si>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</si>
  <si>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</si>
  <si>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</si>
  <si>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</si>
  <si>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</si>
  <si>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</si>
  <si>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</si>
  <si>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</si>
  <si>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</si>
  <si>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</si>
  <si>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</si>
  <si>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</si>
  <si>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</si>
  <si>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</si>
  <si>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</si>
  <si>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</si>
  <si>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</si>
  <si>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</si>
  <si>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</si>
  <si>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</si>
  <si>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</si>
  <si>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</si>
  <si>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</si>
  <si>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</si>
  <si>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</si>
  <si>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</si>
  <si>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</si>
  <si>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</si>
  <si>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</si>
  <si>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</si>
  <si>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</si>
  <si>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</si>
  <si>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</si>
  <si>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</si>
  <si>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</si>
  <si>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</si>
  <si>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</si>
  <si>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</si>
  <si>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</si>
  <si>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</si>
  <si>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</si>
  <si>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</si>
  <si>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</si>
  <si>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</si>
  <si>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</si>
  <si>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</si>
  <si>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</si>
  <si>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</si>
  <si>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</si>
  <si>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</si>
  <si>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</si>
  <si>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</si>
  <si>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</si>
  <si>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</si>
  <si>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</si>
  <si>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</si>
  <si>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</si>
  <si>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</si>
  <si>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</si>
  <si>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</si>
  <si>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</si>
  <si>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</si>
  <si>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</si>
  <si>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</si>
  <si>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</si>
  <si>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</si>
  <si>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</si>
  <si>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</si>
  <si>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</si>
  <si>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</si>
  <si>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</si>
  <si>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</si>
  <si>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</si>
  <si>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</si>
  <si>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</si>
  <si>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</si>
  <si>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</si>
  <si>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</si>
  <si>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</si>
  <si>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</si>
  <si>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</si>
  <si>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</si>
  <si>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</si>
  <si>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</si>
  <si>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</si>
  <si>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</si>
  <si>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</si>
  <si>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</si>
  <si>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</si>
  <si>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</si>
  <si>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</si>
  <si>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</si>
  <si>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</si>
  <si>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</si>
  <si>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</si>
  <si>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</si>
  <si>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</si>
  <si>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</si>
  <si>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</si>
  <si>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</si>
  <si>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</si>
  <si>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</si>
  <si>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</si>
  <si>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</si>
  <si>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</si>
  <si>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</si>
  <si>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</si>
  <si>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</si>
  <si>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</si>
  <si>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</si>
  <si>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</si>
  <si>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</si>
  <si>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</si>
  <si>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</si>
  <si>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</si>
  <si>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</si>
  <si>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</si>
  <si>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</si>
  <si>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</si>
  <si>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</si>
  <si>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</si>
  <si>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</si>
  <si>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</si>
  <si>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</si>
  <si>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</si>
  <si>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</si>
  <si>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</si>
  <si>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</si>
  <si>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</si>
  <si>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</si>
  <si>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</si>
  <si>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</si>
  <si>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</si>
  <si>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</si>
  <si>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</si>
  <si>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</si>
  <si>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</si>
  <si>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</si>
  <si>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</si>
  <si>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</si>
  <si>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</si>
  <si>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</si>
  <si>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</si>
  <si>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</si>
  <si>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</si>
  <si>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</si>
  <si>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</si>
  <si>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</si>
  <si>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</si>
  <si>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</si>
  <si>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</si>
  <si>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</si>
  <si>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</si>
  <si>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</si>
  <si>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</si>
  <si>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</si>
  <si>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</si>
  <si>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</si>
  <si>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</si>
  <si>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</si>
  <si>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</si>
  <si>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</si>
  <si>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</si>
  <si>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</si>
  <si>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</si>
  <si>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</si>
  <si>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</si>
  <si>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</si>
  <si>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</si>
  <si>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</si>
  <si>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</si>
  <si>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</si>
  <si>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</si>
  <si>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</si>
  <si>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</si>
  <si>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</si>
  <si>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</si>
  <si>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</si>
  <si>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</si>
  <si>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</si>
  <si>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</si>
  <si>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</si>
  <si>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</si>
  <si>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</si>
  <si>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</si>
  <si>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</si>
  <si>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</si>
  <si>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</si>
  <si>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</si>
  <si>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</si>
  <si>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</si>
  <si>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</si>
  <si>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</si>
  <si>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</si>
  <si>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</si>
  <si>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</si>
  <si>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</si>
  <si>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</si>
  <si>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</si>
  <si>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</si>
  <si>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</si>
  <si>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</si>
  <si>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</si>
  <si>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</si>
  <si>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</si>
  <si>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</si>
  <si>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</si>
  <si>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</si>
  <si>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</si>
  <si>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</si>
  <si>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</si>
  <si>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</si>
  <si>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</si>
  <si>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</si>
  <si>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</si>
  <si>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</si>
  <si>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</si>
  <si>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</si>
  <si>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</si>
  <si>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</si>
  <si>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</si>
  <si>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</si>
  <si>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</si>
  <si>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</si>
  <si>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</si>
  <si>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</si>
  <si>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</si>
  <si>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</si>
  <si>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</si>
  <si>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</si>
  <si>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</si>
  <si>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</si>
  <si>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</si>
  <si>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</si>
  <si>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</si>
  <si>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</si>
  <si>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</si>
  <si>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</si>
  <si>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</si>
  <si>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</si>
  <si>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</si>
  <si>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</si>
  <si>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</si>
  <si>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</si>
  <si>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</si>
  <si>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</si>
  <si>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</si>
  <si>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</si>
  <si>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</si>
  <si>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</si>
  <si>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</si>
  <si>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</si>
  <si>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</si>
  <si>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</si>
  <si>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</si>
  <si>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</si>
  <si>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</si>
  <si>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</si>
  <si>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</si>
  <si>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</si>
  <si>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</si>
  <si>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</si>
  <si>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</si>
  <si>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</si>
  <si>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</si>
  <si>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</si>
  <si>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</si>
  <si>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</si>
  <si>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</si>
  <si>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</si>
  <si>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</si>
  <si>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</si>
  <si>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</si>
  <si>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</si>
  <si>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</si>
  <si>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</si>
  <si>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</si>
  <si>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</si>
  <si>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</si>
  <si>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</si>
  <si>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</si>
  <si>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</si>
  <si>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</si>
  <si>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</si>
  <si>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</si>
  <si>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</si>
  <si>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</si>
  <si>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</si>
  <si>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</si>
  <si>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</si>
  <si>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</si>
  <si>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</si>
  <si>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</si>
  <si>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</si>
  <si>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</si>
  <si>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</si>
  <si>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</si>
  <si>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</si>
  <si>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</si>
  <si>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</si>
  <si>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</si>
  <si>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</si>
  <si>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</si>
  <si>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</si>
  <si>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</si>
  <si>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</si>
  <si>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</si>
  <si>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</si>
  <si>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</si>
  <si>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</si>
  <si>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</si>
  <si>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</si>
  <si>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</si>
  <si>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</si>
  <si>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</si>
  <si>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</si>
  <si>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</si>
  <si>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</si>
  <si>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</si>
  <si>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</si>
  <si>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</si>
  <si>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</si>
  <si>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</si>
  <si>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</si>
  <si>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</si>
  <si>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</si>
  <si>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</si>
  <si>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</si>
  <si>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</si>
  <si>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</si>
  <si>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</si>
  <si>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</si>
  <si>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</si>
  <si>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</si>
  <si>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</si>
  <si>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</si>
  <si>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</si>
  <si>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</si>
  <si>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</si>
  <si>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</si>
  <si>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</si>
  <si>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</si>
  <si>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</si>
  <si>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</si>
  <si>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</si>
  <si>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</si>
  <si>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</si>
  <si>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</si>
  <si>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</si>
  <si>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</si>
  <si>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</si>
  <si>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</si>
  <si>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</si>
  <si>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</si>
  <si>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</si>
  <si>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</si>
  <si>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</si>
  <si>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</si>
  <si>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</si>
  <si>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</si>
  <si>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</si>
  <si>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</si>
  <si>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</si>
  <si>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</si>
  <si>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</si>
  <si>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</si>
  <si>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</si>
  <si>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</si>
  <si>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</si>
  <si>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</si>
  <si>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</si>
  <si>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</si>
  <si>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</si>
  <si>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</si>
  <si>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</si>
  <si>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</si>
  <si>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</si>
  <si>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</si>
  <si>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</si>
  <si>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</si>
  <si>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</si>
  <si>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</si>
  <si>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</si>
  <si>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</si>
  <si>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</si>
  <si>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</si>
  <si>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</si>
  <si>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</si>
  <si>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</si>
  <si>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</si>
  <si>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</si>
  <si>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</si>
  <si>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</si>
  <si>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</si>
  <si>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</si>
  <si>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</si>
  <si>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</si>
  <si>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</si>
  <si>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</si>
  <si>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</si>
  <si>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</si>
  <si>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</si>
  <si>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</si>
  <si>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</si>
  <si>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</si>
  <si>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</si>
  <si>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</si>
  <si>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</si>
  <si>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</si>
  <si>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</si>
  <si>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</si>
  <si>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</si>
  <si>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</si>
  <si>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</si>
  <si>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</si>
  <si>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</si>
  <si>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</si>
  <si>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</si>
  <si>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</si>
  <si>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</si>
  <si>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</si>
  <si>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</si>
  <si>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</si>
  <si>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</si>
  <si>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</si>
  <si>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</si>
  <si>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</si>
  <si>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</si>
  <si>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</si>
  <si>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</si>
  <si>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</si>
  <si>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</si>
  <si>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</si>
  <si>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</si>
  <si>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</si>
  <si>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</si>
  <si>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</si>
  <si>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</si>
  <si>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</si>
  <si>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</si>
  <si>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</si>
  <si>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</si>
  <si>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</si>
  <si>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</si>
  <si>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</si>
  <si>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</si>
  <si>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</si>
  <si>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</si>
  <si>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</si>
  <si>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</si>
  <si>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</si>
  <si>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</si>
  <si>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</si>
  <si>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</si>
  <si>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</si>
  <si>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</si>
  <si>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</si>
  <si>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</si>
  <si>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</si>
  <si>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</si>
  <si>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</si>
  <si>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</si>
  <si>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</si>
  <si>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</si>
  <si>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</si>
  <si>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</si>
  <si>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</si>
  <si>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</si>
  <si>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</si>
  <si>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</si>
  <si>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</si>
  <si>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</si>
  <si>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</si>
  <si>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</si>
  <si>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</si>
  <si>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</si>
  <si>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</si>
  <si>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</si>
  <si>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</si>
  <si>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</si>
  <si>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</si>
  <si>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</si>
  <si>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</si>
  <si>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</si>
  <si>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</si>
  <si>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</si>
  <si>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</si>
  <si>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</si>
  <si>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</si>
  <si>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</si>
  <si>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</si>
  <si>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</si>
  <si>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</si>
  <si>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</si>
  <si>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</si>
  <si>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</si>
  <si>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</si>
  <si>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</si>
  <si>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</si>
  <si>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</si>
  <si>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</si>
  <si>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</si>
  <si>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</si>
  <si>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</si>
  <si>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</si>
  <si>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</si>
  <si>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</si>
  <si>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</si>
  <si>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</si>
  <si>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</si>
  <si>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</si>
  <si>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</si>
  <si>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</si>
  <si>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</si>
  <si>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</si>
  <si>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</si>
  <si>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</si>
  <si>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</si>
  <si>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</si>
  <si>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</si>
  <si>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</si>
  <si>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</si>
  <si>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</si>
  <si>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</si>
  <si>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</si>
  <si>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</si>
  <si>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</si>
  <si>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</si>
  <si>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</si>
  <si>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</si>
  <si>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</si>
  <si>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</si>
  <si>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</si>
  <si>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</si>
  <si>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</si>
  <si>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</si>
  <si>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</si>
  <si>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</si>
  <si>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</si>
  <si>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</si>
  <si>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</si>
  <si>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</si>
  <si>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</si>
  <si>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</si>
  <si>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</si>
  <si>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</si>
  <si>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</si>
  <si>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</si>
  <si>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</si>
  <si>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</si>
  <si>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</si>
  <si>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</si>
  <si>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</si>
  <si>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</si>
  <si>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</si>
  <si>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</si>
  <si>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</si>
  <si>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</si>
  <si>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</si>
  <si>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</si>
  <si>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</si>
  <si>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</si>
  <si>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</si>
  <si>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</si>
  <si>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</si>
  <si>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</si>
  <si>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</si>
  <si>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</si>
  <si>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</si>
  <si>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</si>
  <si>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</si>
  <si>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</si>
  <si>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</si>
  <si>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</si>
  <si>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</si>
  <si>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</si>
  <si>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</si>
  <si>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</si>
  <si>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</si>
  <si>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</si>
  <si>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</si>
  <si>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</si>
  <si>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</si>
  <si>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</si>
  <si>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</si>
  <si>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</si>
  <si>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</si>
  <si>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</si>
  <si>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</si>
  <si>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</si>
  <si>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</si>
  <si>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</si>
  <si>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</si>
  <si>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</si>
  <si>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</si>
  <si>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</si>
  <si>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</si>
  <si>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</si>
  <si>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</si>
  <si>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</si>
  <si>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</si>
  <si>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</si>
  <si>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</si>
  <si>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</si>
  <si>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</si>
  <si>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</si>
  <si>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</si>
  <si>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</si>
  <si>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</si>
  <si>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</si>
  <si>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</si>
  <si>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</si>
  <si>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</si>
  <si>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</si>
  <si>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</si>
  <si>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</si>
  <si>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</si>
  <si>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</si>
  <si>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</si>
  <si>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</si>
  <si>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</si>
  <si>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</si>
  <si>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</si>
  <si>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</si>
  <si>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</si>
  <si>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</si>
  <si>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</si>
  <si>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</si>
  <si>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</si>
  <si>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</si>
  <si>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</si>
  <si>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</si>
  <si>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</si>
  <si>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</si>
  <si>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</si>
  <si>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</si>
  <si>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</si>
  <si>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</si>
  <si>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</si>
  <si>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</si>
  <si>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</si>
  <si>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</si>
  <si>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</si>
  <si>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</si>
  <si>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</si>
  <si>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</si>
  <si>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</si>
  <si>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</si>
  <si>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</si>
  <si>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</si>
  <si>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</si>
  <si>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</si>
  <si>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</si>
  <si>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</si>
  <si>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</si>
  <si>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</si>
  <si>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</si>
  <si>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</si>
  <si>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</si>
  <si>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</si>
  <si>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</si>
  <si>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</si>
  <si>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</si>
  <si>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</si>
  <si>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</si>
  <si>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</si>
  <si>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</si>
  <si>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</si>
  <si>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</si>
  <si>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</si>
  <si>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</si>
  <si>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</si>
  <si>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</si>
  <si>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</si>
  <si>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</si>
  <si>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</si>
  <si>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</si>
  <si>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</si>
  <si>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</si>
  <si>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</si>
  <si>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</si>
  <si>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</si>
  <si>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</si>
  <si>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</si>
  <si>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</si>
  <si>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</si>
  <si>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</si>
  <si>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</si>
  <si>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</si>
  <si>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</si>
  <si>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</si>
  <si>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</si>
  <si>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</si>
  <si>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</si>
  <si>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</si>
  <si>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</si>
  <si>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</si>
  <si>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</si>
  <si>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</si>
  <si>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</si>
  <si>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</si>
  <si>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</si>
  <si>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</si>
  <si>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</si>
  <si>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</si>
  <si>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</si>
  <si>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</si>
  <si>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</si>
  <si>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</si>
  <si>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</si>
  <si>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</si>
  <si>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</si>
  <si>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</si>
  <si>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</si>
  <si>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</si>
  <si>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</si>
  <si>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</si>
  <si>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</si>
  <si>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</si>
  <si>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</si>
  <si>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</si>
  <si>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</si>
  <si>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</si>
  <si>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</si>
  <si>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</si>
  <si>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</si>
  <si>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</si>
  <si>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</si>
  <si>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</si>
  <si>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</si>
  <si>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</si>
  <si>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</si>
  <si>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</si>
  <si>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</si>
  <si>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</si>
  <si>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</si>
  <si>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</si>
  <si>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</si>
  <si>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</si>
  <si>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</si>
  <si>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</si>
  <si>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</si>
  <si>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</si>
  <si>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</si>
  <si>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</si>
  <si>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</si>
  <si>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</si>
  <si>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</si>
  <si>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</si>
  <si>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</si>
  <si>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</si>
  <si>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</si>
  <si>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</si>
  <si>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</si>
  <si>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</si>
  <si>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</si>
  <si>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</si>
  <si>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</si>
  <si>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</si>
  <si>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</si>
  <si>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</si>
  <si>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</si>
  <si>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</si>
  <si>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</si>
  <si>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</si>
  <si>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</si>
  <si>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</si>
  <si>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</si>
  <si>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</si>
  <si>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</si>
  <si>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</si>
  <si>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</si>
  <si>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</si>
  <si>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</si>
  <si>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</si>
  <si>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</si>
  <si>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</si>
  <si>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</si>
  <si>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</si>
  <si>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</si>
  <si>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</si>
  <si>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</si>
  <si>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</si>
  <si>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</si>
  <si>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</si>
  <si>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</si>
  <si>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</si>
  <si>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</si>
  <si>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</si>
  <si>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</si>
  <si>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</si>
  <si>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</si>
  <si>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</si>
  <si>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</si>
  <si>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</si>
  <si>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</si>
  <si>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</si>
  <si>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</si>
  <si>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</si>
  <si>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</si>
  <si>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</si>
  <si>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</si>
  <si>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</si>
  <si>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</si>
  <si>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</si>
  <si>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</si>
  <si>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</si>
  <si>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</si>
  <si>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</si>
  <si>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</si>
  <si>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</si>
  <si>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</si>
  <si>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</si>
  <si>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</si>
  <si>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</si>
  <si>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</si>
  <si>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</si>
  <si>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</si>
  <si>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</si>
  <si>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</si>
  <si>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</si>
  <si>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</si>
  <si>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</si>
  <si>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</si>
  <si>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</si>
  <si>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</si>
  <si>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</si>
  <si>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</si>
  <si>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</si>
  <si>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</si>
  <si>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</si>
  <si>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</si>
  <si>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</si>
  <si>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</si>
  <si>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</si>
  <si>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</si>
  <si>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</si>
  <si>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</si>
  <si>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</si>
  <si>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</si>
  <si>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</si>
  <si>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</si>
  <si>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</si>
  <si>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</si>
  <si>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</si>
  <si>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</si>
  <si>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</si>
  <si>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</si>
  <si>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</si>
  <si>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</si>
  <si>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</si>
  <si>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</si>
  <si>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</si>
  <si>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</si>
  <si>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</si>
  <si>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</si>
  <si>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</si>
  <si>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</si>
  <si>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</si>
  <si>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</si>
  <si>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</si>
  <si>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</si>
  <si>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</si>
  <si>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</si>
  <si>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</si>
  <si>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</si>
  <si>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</si>
  <si>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</si>
  <si>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</si>
  <si>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</si>
  <si>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</si>
  <si>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</si>
  <si>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</si>
  <si>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</si>
  <si>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</si>
  <si>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</si>
  <si>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</si>
  <si>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</si>
  <si>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</si>
  <si>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</si>
  <si>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</si>
  <si>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</si>
  <si>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</si>
  <si>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</si>
  <si>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</si>
  <si>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</si>
  <si>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</si>
  <si>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</si>
  <si>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</si>
  <si>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</si>
  <si>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</si>
  <si>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</si>
  <si>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</si>
  <si>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</si>
  <si>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</si>
  <si>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</si>
  <si>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</si>
  <si>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</si>
  <si>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</si>
  <si>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</si>
  <si>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</si>
  <si>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</si>
  <si>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</si>
  <si>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</si>
  <si>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</si>
  <si>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</si>
  <si>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</si>
  <si>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</si>
  <si>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</si>
  <si>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</si>
  <si>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</si>
  <si>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</si>
  <si>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</si>
  <si>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</si>
  <si>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</si>
  <si>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</si>
  <si>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</si>
  <si>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</si>
  <si>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</si>
  <si>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</si>
  <si>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</si>
  <si>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</si>
  <si>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</si>
  <si>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</si>
  <si>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</si>
  <si>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</si>
  <si>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</si>
  <si>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</si>
  <si>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</si>
  <si>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</si>
  <si>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</si>
  <si>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</si>
  <si>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</si>
  <si>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</si>
  <si>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</si>
  <si>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</si>
  <si>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</si>
  <si>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</si>
  <si>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</si>
  <si>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</si>
  <si>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</si>
  <si>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</si>
  <si>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</si>
  <si>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</si>
  <si>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</si>
  <si>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</si>
  <si>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</si>
  <si>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</si>
  <si>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</si>
  <si>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</si>
  <si>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</si>
  <si>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</si>
  <si>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</si>
  <si>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</si>
  <si>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</si>
  <si>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</si>
  <si>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</si>
  <si>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</si>
  <si>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</si>
  <si>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</si>
  <si>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</si>
  <si>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</si>
  <si>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</si>
  <si>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</si>
  <si>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</si>
  <si>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</si>
  <si>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</si>
  <si>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</si>
  <si>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</si>
  <si>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</si>
  <si>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</si>
  <si>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</si>
  <si>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</si>
  <si>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</si>
  <si>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</si>
  <si>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</si>
  <si>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</si>
  <si>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</si>
  <si>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</si>
  <si>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</si>
  <si>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</si>
  <si>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</si>
  <si>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</si>
  <si>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</si>
  <si>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</si>
  <si>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</si>
  <si>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</si>
  <si>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</si>
  <si>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</si>
  <si>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</si>
  <si>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</si>
  <si>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</si>
  <si>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</si>
  <si>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</si>
  <si>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</si>
  <si>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</si>
  <si>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</si>
  <si>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</si>
  <si>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</si>
  <si>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</si>
  <si>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</si>
  <si>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</si>
  <si>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</si>
  <si>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</si>
  <si>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</si>
  <si>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</si>
  <si>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</si>
  <si>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</si>
  <si>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</si>
  <si>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</si>
  <si>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</si>
  <si>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</si>
  <si>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</si>
  <si>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</si>
  <si>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</si>
  <si>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</si>
  <si>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</si>
  <si>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</si>
  <si>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</si>
  <si>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</si>
  <si>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</si>
  <si>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</si>
  <si>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</si>
  <si>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</si>
  <si>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</si>
  <si>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</si>
  <si>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</si>
  <si>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</si>
  <si>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</si>
  <si>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</si>
  <si>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</si>
  <si>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</si>
  <si>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</si>
  <si>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</si>
  <si>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</si>
  <si>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</si>
  <si>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</si>
  <si>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</si>
  <si>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</si>
  <si>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</si>
  <si>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</si>
  <si>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</si>
  <si>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</si>
  <si>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</si>
  <si>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</si>
  <si>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</si>
  <si>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</si>
  <si>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</si>
  <si>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</si>
  <si>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</si>
  <si>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</si>
  <si>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</si>
  <si>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</si>
  <si>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</si>
  <si>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</si>
  <si>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</si>
  <si>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</si>
  <si>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</si>
  <si>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</si>
  <si>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</si>
  <si>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</si>
  <si>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</si>
  <si>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</si>
  <si>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</si>
  <si>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</si>
  <si>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</si>
  <si>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</si>
  <si>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</si>
  <si>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</si>
  <si>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</si>
  <si>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</si>
  <si>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</si>
  <si>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</si>
  <si>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</si>
  <si>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</si>
  <si>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</si>
  <si>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</si>
  <si>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</si>
  <si>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</si>
  <si>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</si>
  <si>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</si>
  <si>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</si>
  <si>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</si>
  <si>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</si>
  <si>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</si>
  <si>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</si>
  <si>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</si>
  <si>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</si>
  <si>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</si>
  <si>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</si>
  <si>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</si>
  <si>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</si>
  <si>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</si>
  <si>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</si>
  <si>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</si>
  <si>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</si>
  <si>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</si>
  <si>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</si>
  <si>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</si>
  <si>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</si>
  <si>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</si>
  <si>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</si>
  <si>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</si>
  <si>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</si>
  <si>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</si>
  <si>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</si>
  <si>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</si>
  <si>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</si>
  <si>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</si>
  <si>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</si>
  <si>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</si>
  <si>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</si>
  <si>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</si>
  <si>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</si>
  <si>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</si>
  <si>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</si>
  <si>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</si>
  <si>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</si>
  <si>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</si>
  <si>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</si>
  <si>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</si>
  <si>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</si>
  <si>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</si>
  <si>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</si>
  <si>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</si>
  <si>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</si>
  <si>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</si>
  <si>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</si>
  <si>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</si>
  <si>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</si>
  <si>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</si>
  <si>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</si>
  <si>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</si>
  <si>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</si>
  <si>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</si>
  <si>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</si>
  <si>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</si>
  <si>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</si>
  <si>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</si>
  <si>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</si>
  <si>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</si>
  <si>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</si>
  <si>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</si>
  <si>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</si>
  <si>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</si>
  <si>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</si>
  <si>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</si>
  <si>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</si>
  <si>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</si>
  <si>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</si>
  <si>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</si>
  <si>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</si>
  <si>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</si>
  <si>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</si>
  <si>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</si>
  <si>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</si>
  <si>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</si>
  <si>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</si>
  <si>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</si>
  <si>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</si>
  <si>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</si>
  <si>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</si>
  <si>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</si>
  <si>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</si>
  <si>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</si>
  <si>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</si>
  <si>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</si>
  <si>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</si>
  <si>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</si>
  <si>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</si>
  <si>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</si>
  <si>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</si>
  <si>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</si>
  <si>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</si>
  <si>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</si>
  <si>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</si>
  <si>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</si>
  <si>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</si>
  <si>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</si>
  <si>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</si>
  <si>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</si>
  <si>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</si>
  <si>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</si>
  <si>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</si>
  <si>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</si>
  <si>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</si>
  <si>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</si>
  <si>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</si>
  <si>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</si>
  <si>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</si>
  <si>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</si>
  <si>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</si>
  <si>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</si>
  <si>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</si>
  <si>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</si>
  <si>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</si>
  <si>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</si>
  <si>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</si>
  <si>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</si>
  <si>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</si>
  <si>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</si>
  <si>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</si>
  <si>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</si>
  <si>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</si>
  <si>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</si>
  <si>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</si>
  <si>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</si>
  <si>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</si>
  <si>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</si>
  <si>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</si>
  <si>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</si>
  <si>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</si>
  <si>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</si>
  <si>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</si>
  <si>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</si>
  <si>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</si>
  <si>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</si>
  <si>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</si>
  <si>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</si>
  <si>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</si>
  <si>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</si>
  <si>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</si>
  <si>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</si>
  <si>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</si>
  <si>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</si>
  <si>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</si>
  <si>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</si>
  <si>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</si>
  <si>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</si>
  <si>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</si>
  <si>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</si>
  <si>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</si>
  <si>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</si>
  <si>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</si>
  <si>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</si>
  <si>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</si>
  <si>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</si>
  <si>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</si>
  <si>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</si>
  <si>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</si>
  <si>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</si>
  <si>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</si>
  <si>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</si>
  <si>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</si>
  <si>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</si>
  <si>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</si>
  <si>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</si>
  <si>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</si>
  <si>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</si>
  <si>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</si>
  <si>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</si>
  <si>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</si>
  <si>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</si>
  <si>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</si>
  <si>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</si>
  <si>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</si>
  <si>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</si>
  <si>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</si>
  <si>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</si>
  <si>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</si>
  <si>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</si>
  <si>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</si>
  <si>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</si>
  <si>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</si>
  <si>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</si>
  <si>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</si>
  <si>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</si>
  <si>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</si>
  <si>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</si>
  <si>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</si>
  <si>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</si>
  <si>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</si>
  <si>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</si>
  <si>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</si>
  <si>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</si>
  <si>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</si>
  <si>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</si>
  <si>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</si>
  <si>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</si>
  <si>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</si>
  <si>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</si>
  <si>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</si>
  <si>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</si>
  <si>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</si>
  <si>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</si>
  <si>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</si>
  <si>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</si>
  <si>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</si>
  <si>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</si>
  <si>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</si>
  <si>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</si>
  <si>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</si>
  <si>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</si>
  <si>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</si>
  <si>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</si>
  <si>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</si>
  <si>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</si>
  <si>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</si>
  <si>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</si>
  <si>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</si>
  <si>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</si>
  <si>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</si>
  <si>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</si>
  <si>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</si>
  <si>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</si>
  <si>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</si>
  <si>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</si>
  <si>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</si>
  <si>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</si>
  <si>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</si>
  <si>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</si>
  <si>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</si>
  <si>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</si>
  <si>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</si>
  <si>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</si>
  <si>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</si>
  <si>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</si>
  <si>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</si>
  <si>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</si>
  <si>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</si>
  <si>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</si>
  <si>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</si>
  <si>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</si>
  <si>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</si>
  <si>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</si>
  <si>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</si>
  <si>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</si>
  <si>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</si>
  <si>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</si>
  <si>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</si>
  <si>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</si>
  <si>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</si>
  <si>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</si>
  <si>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</si>
  <si>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</si>
  <si>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</si>
  <si>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</si>
  <si>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</si>
  <si>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</si>
  <si>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</si>
  <si>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</si>
  <si>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</si>
  <si>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</si>
  <si>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</si>
  <si>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</si>
  <si>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</si>
  <si>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</si>
  <si>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</si>
  <si>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</si>
  <si>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</si>
  <si>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</si>
  <si>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</si>
  <si>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</si>
  <si>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</si>
  <si>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</si>
  <si>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</si>
  <si>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</si>
  <si>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</si>
  <si>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</si>
  <si>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</si>
  <si>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</si>
  <si>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</si>
  <si>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</si>
  <si>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</si>
  <si>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</si>
  <si>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</si>
  <si>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</si>
  <si>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</si>
  <si>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</si>
  <si>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</si>
  <si>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</si>
  <si>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</si>
  <si>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</si>
  <si>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</si>
  <si>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</si>
  <si>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</si>
  <si>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</si>
  <si>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</si>
  <si>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</si>
  <si>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</si>
  <si>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</si>
  <si>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</si>
  <si>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</si>
  <si>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</si>
  <si>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</si>
  <si>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</si>
  <si>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</si>
  <si>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</si>
  <si>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</si>
  <si>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</si>
  <si>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</si>
  <si>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</si>
  <si>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</si>
  <si>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</si>
  <si>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</si>
  <si>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</si>
  <si>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</si>
  <si>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</si>
  <si>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</si>
  <si>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</si>
  <si>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</si>
  <si>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</si>
  <si>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</si>
  <si>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</si>
  <si>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</si>
  <si>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</si>
  <si>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</si>
  <si>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</si>
  <si>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</si>
  <si>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</si>
  <si>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</si>
  <si>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</si>
  <si>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</si>
  <si>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</si>
  <si>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</si>
  <si>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</si>
  <si>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</si>
  <si>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</si>
  <si>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</si>
  <si>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</si>
  <si>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</si>
  <si>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</si>
  <si>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</si>
  <si>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</si>
  <si>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</si>
  <si>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</si>
  <si>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</si>
  <si>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</si>
  <si>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</si>
  <si>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</si>
  <si>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</si>
  <si>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</si>
  <si>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</si>
  <si>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</si>
  <si>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</si>
  <si>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</si>
  <si>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</si>
  <si>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</si>
  <si>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</si>
  <si>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</si>
  <si>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</si>
  <si>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</si>
  <si>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</si>
  <si>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</si>
  <si>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</si>
  <si>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</si>
  <si>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</si>
  <si>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</si>
  <si>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</si>
  <si>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</si>
  <si>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</si>
  <si>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</si>
  <si>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</si>
  <si>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</si>
  <si>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</si>
  <si>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</si>
  <si>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</si>
  <si>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</si>
  <si>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</si>
  <si>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</si>
  <si>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</si>
  <si>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</si>
  <si>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</si>
  <si>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</si>
  <si>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</si>
  <si>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</si>
  <si>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</si>
  <si>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</si>
  <si>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</si>
  <si>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</si>
  <si>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</si>
  <si>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</si>
  <si>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</si>
  <si>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</si>
  <si>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</si>
  <si>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</si>
  <si>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</si>
  <si>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</si>
  <si>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</si>
  <si>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</si>
  <si>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</si>
  <si>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</si>
  <si>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</si>
  <si>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</si>
  <si>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</si>
  <si>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</si>
  <si>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</si>
  <si>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</si>
  <si>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</si>
  <si>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</si>
  <si>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</si>
  <si>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</si>
  <si>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</si>
  <si>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</si>
  <si>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</si>
  <si>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</si>
  <si>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</si>
  <si>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</si>
  <si>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</si>
  <si>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</si>
  <si>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</si>
  <si>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</si>
  <si>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</si>
  <si>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</si>
  <si>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</si>
  <si>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</si>
  <si>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</si>
  <si>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</si>
  <si>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</si>
  <si>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</si>
  <si>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</si>
  <si>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</si>
  <si>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</si>
  <si>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</si>
  <si>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</si>
  <si>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</si>
  <si>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</si>
  <si>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</si>
  <si>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</si>
  <si>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</si>
  <si>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</si>
  <si>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</si>
  <si>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</si>
  <si>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</si>
  <si>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</si>
  <si>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</si>
  <si>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</si>
  <si>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</si>
  <si>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</si>
  <si>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</si>
  <si>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</si>
  <si>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</si>
  <si>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</si>
  <si>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</si>
  <si>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</si>
  <si>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</si>
  <si>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</si>
  <si>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</si>
  <si>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</si>
  <si>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</si>
  <si>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</si>
  <si>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</si>
  <si>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</si>
  <si>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</si>
  <si>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</si>
  <si>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</si>
  <si>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</si>
  <si>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</si>
  <si>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</si>
  <si>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</si>
  <si>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</si>
  <si>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</si>
  <si>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</si>
  <si>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</si>
  <si>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</si>
  <si>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</si>
  <si>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</si>
  <si>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</si>
  <si>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</si>
  <si>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</si>
  <si>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</si>
  <si>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</si>
  <si>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</si>
  <si>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</si>
  <si>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</si>
  <si>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</si>
  <si>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</si>
  <si>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</si>
  <si>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</si>
  <si>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</si>
  <si>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</si>
  <si>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</si>
  <si>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</si>
  <si>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</si>
  <si>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</si>
  <si>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</si>
  <si>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</si>
  <si>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</si>
  <si>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</si>
  <si>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</si>
  <si>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</si>
  <si>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</si>
  <si>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</si>
  <si>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</si>
  <si>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</si>
  <si>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</si>
  <si>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</si>
  <si>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</si>
  <si>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</si>
  <si>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</si>
  <si>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</si>
  <si>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</si>
  <si>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</si>
  <si>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</si>
  <si>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</si>
  <si>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</si>
  <si>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</si>
  <si>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</si>
  <si>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</si>
  <si>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</si>
  <si>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</si>
  <si>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</si>
  <si>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</si>
  <si>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</si>
  <si>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</si>
  <si>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</si>
  <si>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</si>
  <si>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</si>
  <si>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</si>
  <si>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</si>
  <si>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</si>
  <si>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</si>
  <si>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</si>
  <si>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</si>
  <si>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</si>
  <si>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</si>
  <si>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</si>
  <si>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</si>
  <si>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</si>
  <si>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</si>
  <si>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</si>
  <si>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</si>
  <si>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</si>
  <si>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</si>
  <si>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</si>
  <si>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</si>
  <si>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</si>
  <si>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</si>
  <si>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</si>
  <si>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</si>
  <si>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</si>
  <si>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</si>
  <si>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</si>
  <si>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</si>
  <si>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</si>
  <si>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</si>
  <si>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</si>
  <si>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</si>
  <si>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</si>
  <si>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</si>
  <si>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</si>
  <si>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</si>
  <si>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</si>
  <si>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</si>
  <si>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</si>
  <si>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</si>
  <si>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</si>
  <si>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</si>
  <si>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</si>
  <si>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</si>
  <si>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</si>
  <si>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</si>
  <si>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</si>
  <si>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</si>
  <si>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</si>
  <si>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</si>
  <si>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</si>
  <si>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</si>
  <si>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</si>
  <si>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</si>
  <si>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</si>
  <si>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</si>
  <si>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</si>
  <si>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</si>
  <si>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</si>
  <si>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</si>
  <si>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</si>
  <si>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</si>
  <si>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</si>
  <si>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</si>
  <si>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</si>
  <si>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</si>
  <si>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</si>
  <si>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</si>
  <si>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</si>
  <si>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</si>
  <si>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</si>
  <si>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</si>
  <si>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</si>
  <si>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</si>
  <si>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</si>
  <si>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</si>
  <si>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</si>
  <si>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</si>
  <si>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</si>
  <si>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</si>
  <si>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</si>
  <si>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</si>
  <si>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</si>
  <si>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</si>
  <si>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</si>
  <si>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</si>
  <si>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</si>
  <si>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</si>
  <si>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</si>
  <si>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</si>
  <si>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</si>
  <si>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</si>
  <si>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</si>
  <si>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</si>
  <si>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</si>
  <si>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</si>
  <si>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</si>
  <si>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</si>
  <si>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</si>
  <si>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</si>
  <si>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</si>
  <si>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</si>
  <si>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</si>
  <si>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</si>
  <si>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</si>
  <si>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</si>
  <si>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</si>
  <si>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</si>
  <si>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</si>
  <si>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</si>
  <si>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</si>
  <si>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</si>
  <si>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</si>
  <si>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</si>
  <si>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</si>
  <si>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</si>
  <si>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</si>
  <si>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</si>
  <si>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</si>
  <si>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</si>
  <si>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</si>
  <si>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</si>
  <si>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</si>
  <si>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</si>
  <si>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</si>
  <si>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</si>
  <si>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</si>
  <si>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</si>
  <si>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</si>
  <si>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</si>
  <si>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</si>
  <si>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</si>
  <si>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</si>
  <si>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</si>
  <si>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</si>
  <si>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</si>
  <si>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</si>
  <si>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</si>
  <si>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</si>
  <si>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</si>
  <si>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</si>
  <si>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</si>
  <si>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</si>
  <si>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</si>
  <si>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</si>
  <si>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</si>
  <si>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</si>
  <si>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</si>
  <si>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</si>
  <si>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</si>
  <si>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</si>
  <si>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</si>
  <si>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</si>
  <si>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</si>
  <si>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</si>
  <si>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</si>
  <si>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</si>
  <si>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</si>
  <si>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</si>
  <si>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</si>
  <si>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</si>
  <si>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</si>
  <si>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</si>
  <si>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</si>
  <si>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</si>
  <si>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</si>
  <si>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</si>
  <si>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</si>
  <si>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</si>
  <si>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</si>
  <si>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</si>
  <si>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</si>
  <si>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</si>
  <si>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</si>
  <si>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</si>
  <si>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</si>
  <si>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</si>
  <si>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</si>
  <si>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</si>
  <si>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</si>
  <si>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</si>
  <si>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</si>
  <si>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</si>
  <si>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</si>
  <si>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</si>
  <si>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</si>
  <si>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</si>
  <si>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</si>
  <si>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</si>
  <si>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</si>
  <si>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</si>
  <si>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</si>
  <si>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</si>
  <si>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</si>
  <si>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</si>
  <si>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</si>
  <si>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</si>
  <si>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</si>
  <si>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</si>
  <si>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</si>
  <si>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</si>
  <si>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</si>
  <si>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</si>
  <si>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</si>
  <si>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</si>
  <si>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</si>
  <si>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</si>
  <si>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</si>
  <si>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</si>
  <si>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</si>
  <si>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</si>
  <si>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</si>
  <si>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</si>
  <si>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</si>
  <si>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</si>
  <si>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</si>
  <si>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</si>
  <si>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</si>
  <si>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</si>
  <si>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</si>
  <si>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</si>
  <si>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</si>
  <si>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</si>
  <si>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</si>
  <si>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</si>
  <si>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</si>
  <si>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</si>
  <si>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</si>
  <si>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</si>
  <si>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</si>
  <si>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</si>
  <si>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</si>
  <si>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</si>
  <si>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</si>
  <si>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</si>
  <si>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</si>
  <si>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</si>
  <si>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</si>
  <si>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</si>
  <si>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</si>
  <si>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</si>
  <si>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</si>
  <si>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</si>
  <si>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</si>
  <si>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</si>
  <si>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</si>
  <si>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</si>
  <si>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</si>
  <si>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</si>
  <si>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</si>
  <si>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</si>
  <si>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</si>
  <si>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</si>
  <si>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</si>
  <si>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</si>
  <si>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</si>
  <si>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</si>
  <si>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</si>
  <si>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</si>
  <si>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</si>
  <si>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</si>
  <si>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</si>
  <si>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</si>
  <si>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</si>
  <si>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</si>
  <si>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</si>
  <si>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</si>
  <si>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</si>
  <si>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</si>
  <si>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</si>
  <si>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</si>
  <si>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</si>
  <si>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</si>
  <si>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</si>
  <si>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</si>
  <si>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</si>
  <si>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</si>
  <si>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</si>
  <si>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</si>
  <si>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</si>
  <si>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</si>
  <si>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</si>
  <si>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</si>
  <si>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</si>
  <si>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</si>
  <si>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</si>
  <si>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</si>
  <si>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</si>
  <si>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</si>
  <si>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</si>
  <si>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</si>
  <si>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</si>
  <si>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</si>
  <si>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</si>
  <si>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</si>
  <si>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</si>
  <si>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</si>
  <si>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</si>
  <si>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</si>
  <si>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</si>
  <si>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</si>
  <si>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</si>
  <si>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</si>
  <si>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</si>
  <si>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</si>
  <si>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</si>
  <si>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</si>
  <si>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</si>
  <si>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</si>
  <si>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</si>
  <si>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</si>
  <si>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</si>
  <si>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</si>
  <si>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</si>
  <si>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</si>
  <si>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</si>
  <si>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</si>
  <si>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</si>
  <si>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</si>
  <si>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</si>
  <si>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</si>
  <si>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</si>
  <si>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</si>
  <si>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</si>
  <si>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</si>
  <si>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</si>
  <si>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</si>
  <si>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</si>
  <si>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</si>
  <si>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</si>
  <si>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</si>
  <si>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</si>
  <si>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</si>
  <si>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</si>
  <si>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</si>
  <si>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</si>
  <si>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</si>
  <si>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</si>
  <si>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</si>
  <si>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</si>
  <si>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</si>
  <si>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</si>
  <si>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</si>
  <si>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</si>
  <si>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</si>
  <si>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</si>
  <si>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</si>
  <si>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</si>
  <si>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</si>
  <si>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</si>
  <si>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</si>
  <si>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</si>
  <si>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</si>
  <si>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</si>
  <si>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</si>
  <si>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</si>
  <si>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</si>
  <si>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</si>
  <si>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</si>
  <si>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</si>
  <si>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</si>
  <si>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</si>
  <si>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</si>
  <si>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</si>
  <si>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</si>
  <si>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</si>
  <si>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</si>
  <si>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</si>
  <si>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</si>
  <si>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</si>
  <si>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</si>
  <si>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</si>
  <si>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</si>
  <si>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</si>
  <si>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</si>
  <si>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</si>
  <si>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</si>
  <si>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</si>
  <si>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</si>
  <si>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</si>
  <si>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</si>
  <si>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</si>
  <si>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</si>
  <si>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</si>
  <si>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</si>
  <si>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</si>
  <si>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</si>
  <si>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</si>
  <si>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</si>
  <si>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</si>
  <si>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</si>
  <si>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</si>
  <si>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</si>
  <si>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</si>
  <si>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</si>
  <si>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</si>
  <si>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</si>
  <si>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</si>
  <si>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</si>
  <si>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</si>
  <si>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</si>
  <si>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</si>
  <si>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</si>
  <si>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</si>
  <si>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</si>
  <si>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</si>
  <si>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</si>
  <si>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</si>
  <si>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</si>
  <si>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</si>
  <si>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</si>
  <si>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</si>
  <si>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</si>
  <si>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</si>
  <si>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</si>
  <si>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</si>
  <si>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</si>
  <si>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</si>
  <si>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</si>
  <si>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</si>
  <si>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</si>
  <si>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</si>
  <si>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</si>
  <si>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</si>
  <si>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</si>
  <si>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</si>
  <si>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</si>
  <si>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</si>
  <si>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</si>
  <si>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</si>
  <si>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</si>
  <si>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</si>
  <si>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</si>
  <si>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</si>
  <si>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</si>
  <si>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</si>
  <si>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</si>
  <si>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</si>
  <si>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</si>
  <si>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</si>
  <si>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</si>
  <si>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</si>
  <si>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</si>
  <si>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</si>
  <si>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</si>
  <si>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</si>
  <si>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</si>
  <si>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</si>
  <si>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</si>
  <si>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</si>
  <si>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</si>
  <si>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</si>
  <si>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</si>
  <si>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</si>
  <si>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</si>
  <si>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</si>
  <si>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</si>
  <si>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</si>
  <si>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</si>
  <si>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</si>
  <si>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</si>
  <si>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</si>
  <si>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</si>
  <si>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</si>
  <si>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</si>
  <si>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</si>
  <si>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</si>
  <si>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</si>
  <si>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</si>
  <si>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</si>
  <si>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</si>
  <si>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</si>
  <si>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</si>
  <si>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</si>
  <si>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</si>
  <si>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</si>
  <si>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</si>
  <si>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</si>
  <si>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</si>
  <si>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</si>
  <si>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</si>
  <si>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</si>
  <si>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</si>
  <si>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</si>
  <si>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</si>
  <si>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</si>
  <si>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</si>
  <si>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</si>
  <si>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</si>
  <si>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</si>
  <si>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</si>
  <si>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</si>
  <si>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</si>
  <si>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</si>
  <si>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</si>
  <si>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</si>
  <si>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</si>
  <si>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</si>
  <si>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</si>
  <si>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</si>
  <si>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</si>
  <si>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</si>
  <si>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</si>
  <si>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</si>
  <si>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</si>
  <si>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</si>
  <si>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</si>
  <si>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</si>
  <si>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</si>
  <si>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</si>
  <si>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</si>
  <si>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</si>
  <si>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</si>
  <si>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</si>
  <si>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</si>
  <si>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</si>
  <si>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</si>
  <si>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</si>
  <si>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</si>
  <si>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</si>
  <si>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</si>
  <si>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</si>
  <si>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</si>
  <si>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</si>
  <si>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</si>
  <si>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</si>
  <si>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</si>
  <si>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</si>
  <si>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</si>
  <si>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</si>
  <si>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</si>
  <si>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</si>
  <si>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</si>
  <si>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</si>
  <si>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</si>
  <si>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</si>
  <si>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</si>
  <si>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</si>
  <si>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</si>
  <si>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</si>
  <si>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</si>
  <si>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</si>
  <si>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</si>
  <si>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</si>
  <si>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</si>
  <si>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</si>
  <si>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</si>
  <si>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</si>
  <si>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</si>
  <si>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</si>
  <si>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</si>
  <si>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</si>
  <si>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</si>
  <si>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</si>
  <si>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</si>
  <si>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</si>
  <si>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</si>
  <si>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</si>
  <si>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</si>
  <si>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</si>
  <si>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</si>
  <si>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</si>
  <si>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</si>
  <si>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</si>
  <si>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</si>
  <si>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</si>
  <si>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</si>
  <si>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</si>
  <si>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</si>
  <si>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</si>
  <si>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</si>
  <si>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</si>
  <si>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</si>
  <si>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</si>
  <si>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</si>
  <si>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</si>
  <si>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</si>
  <si>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</si>
  <si>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</si>
  <si>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</si>
  <si>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</si>
  <si>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</si>
  <si>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</si>
  <si>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</si>
  <si>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</si>
  <si>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</si>
  <si>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</si>
  <si>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</si>
  <si>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</si>
  <si>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</si>
  <si>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</si>
  <si>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</si>
  <si>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</si>
  <si>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</si>
  <si>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</si>
  <si>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</si>
  <si>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</si>
  <si>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</si>
  <si>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</si>
  <si>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</si>
  <si>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</si>
  <si>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</si>
  <si>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</si>
  <si>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</si>
  <si>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</si>
  <si>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</si>
  <si>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</si>
  <si>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</si>
  <si>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</si>
  <si>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</si>
  <si>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</si>
  <si>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</si>
  <si>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</si>
  <si>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</si>
  <si>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</si>
  <si>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</si>
  <si>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</si>
  <si>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</si>
  <si>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</si>
  <si>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</si>
  <si>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</si>
  <si>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</si>
  <si>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</si>
  <si>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</si>
  <si>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</si>
  <si>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</si>
  <si>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</si>
  <si>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</si>
  <si>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</si>
  <si>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</si>
  <si>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</si>
  <si>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</si>
  <si>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</si>
  <si>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</si>
  <si>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</si>
  <si>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</si>
  <si>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</si>
  <si>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</si>
  <si>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</si>
  <si>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</si>
  <si>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</si>
  <si>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</si>
  <si>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</si>
  <si>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</si>
  <si>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</si>
  <si>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</si>
  <si>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</si>
  <si>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</si>
  <si>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</si>
  <si>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</si>
  <si>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</si>
  <si>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</si>
  <si>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</si>
  <si>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</si>
  <si>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</si>
  <si>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</si>
  <si>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</si>
  <si>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</si>
  <si>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</si>
  <si>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</si>
  <si>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</si>
  <si>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</si>
  <si>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</si>
  <si>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</si>
  <si>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</si>
  <si>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</si>
  <si>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</si>
  <si>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</si>
  <si>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</si>
  <si>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</si>
  <si>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</si>
  <si>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</si>
  <si>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</si>
  <si>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</si>
  <si>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</si>
  <si>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</si>
  <si>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</si>
  <si>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</si>
  <si>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</si>
  <si>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</si>
  <si>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</si>
  <si>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</si>
  <si>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</si>
  <si>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</si>
  <si>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</si>
  <si>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</si>
  <si>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</si>
  <si>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</si>
  <si>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</si>
  <si>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</si>
  <si>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</si>
  <si>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</si>
  <si>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</si>
  <si>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</si>
  <si>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</si>
  <si>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</si>
  <si>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</si>
  <si>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</si>
  <si>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</si>
  <si>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</si>
  <si>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</si>
  <si>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</si>
  <si>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</si>
  <si>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</si>
  <si>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</si>
  <si>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</si>
  <si>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</si>
  <si>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</si>
  <si>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</si>
  <si>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</si>
  <si>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</si>
  <si>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</si>
  <si>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</si>
  <si>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</si>
  <si>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</si>
  <si>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</si>
  <si>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</si>
  <si>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</si>
  <si>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</si>
  <si>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</si>
  <si>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</si>
  <si>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</si>
  <si>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</si>
  <si>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</si>
  <si>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</si>
  <si>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</si>
  <si>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</si>
  <si>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</si>
  <si>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</si>
  <si>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</si>
  <si>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</si>
  <si>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</si>
  <si>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</si>
  <si>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</si>
  <si>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</si>
  <si>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</si>
  <si>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</si>
  <si>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</si>
  <si>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</si>
  <si>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</si>
  <si>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</si>
  <si>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</si>
  <si>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</si>
  <si>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</si>
  <si>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</si>
  <si>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</si>
  <si>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</si>
  <si>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</si>
  <si>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</si>
  <si>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</si>
  <si>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</si>
  <si>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</si>
  <si>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</si>
  <si>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</si>
  <si>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</si>
  <si>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</si>
  <si>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</si>
  <si>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</si>
  <si>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</si>
  <si>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</si>
  <si>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</si>
  <si>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</si>
  <si>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</si>
  <si>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</si>
  <si>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</si>
  <si>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</si>
  <si>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</si>
  <si>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</si>
  <si>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</si>
  <si>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</si>
  <si>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</si>
  <si>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</si>
  <si>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</si>
  <si>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</si>
  <si>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</si>
  <si>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</si>
  <si>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</si>
  <si>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</si>
  <si>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</si>
  <si>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</si>
  <si>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</si>
  <si>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</si>
  <si>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</si>
  <si>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</si>
  <si>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</si>
  <si>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</si>
  <si>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</si>
  <si>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</si>
  <si>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</si>
  <si>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</si>
  <si>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</si>
  <si>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</si>
  <si>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</si>
  <si>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</si>
  <si>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</si>
  <si>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</si>
  <si>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</si>
  <si>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</si>
  <si>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</si>
  <si>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</si>
  <si>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</si>
  <si>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</si>
  <si>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</si>
  <si>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</si>
  <si>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</si>
  <si>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</si>
  <si>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</si>
  <si>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</si>
  <si>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</si>
  <si>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</si>
  <si>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</si>
  <si>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</si>
  <si>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</si>
  <si>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</si>
  <si>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</si>
  <si>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</si>
  <si>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</si>
  <si>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</si>
  <si>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</si>
  <si>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</si>
  <si>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</si>
  <si>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</si>
  <si>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</si>
  <si>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</si>
  <si>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</si>
  <si>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</si>
  <si>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</si>
  <si>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</si>
  <si>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</si>
  <si>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</si>
  <si>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</si>
  <si>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</si>
  <si>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</si>
  <si>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</si>
  <si>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</si>
  <si>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</si>
  <si>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</si>
  <si>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</si>
  <si>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</si>
  <si>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</si>
  <si>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</si>
  <si>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</si>
  <si>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</si>
  <si>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</si>
  <si>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</si>
  <si>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</si>
  <si>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</si>
  <si>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</si>
  <si>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</si>
  <si>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</si>
  <si>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</si>
  <si>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</si>
  <si>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</si>
  <si>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</si>
  <si>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</si>
  <si>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</si>
  <si>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</si>
  <si>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</si>
  <si>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</si>
  <si>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</si>
  <si>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</si>
  <si>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</si>
  <si>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</si>
  <si>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</si>
  <si>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</si>
  <si>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</si>
  <si>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</si>
  <si>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</si>
  <si>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</si>
  <si>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</si>
  <si>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</si>
  <si>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</si>
  <si>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</si>
  <si>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</si>
  <si>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</si>
  <si>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</si>
  <si>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</si>
  <si>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</si>
  <si>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</si>
  <si>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</si>
  <si>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</si>
  <si>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</si>
  <si>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</si>
  <si>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</si>
  <si>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</si>
  <si>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</si>
  <si>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</si>
  <si>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</si>
  <si>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</si>
  <si>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</si>
  <si>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</si>
  <si>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</si>
  <si>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</si>
  <si>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</si>
  <si>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</si>
  <si>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</si>
  <si>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</si>
  <si>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</si>
  <si>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</si>
  <si>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</si>
  <si>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</si>
  <si>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</si>
  <si>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</si>
  <si>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</si>
  <si>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</si>
  <si>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</si>
  <si>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</si>
  <si>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</si>
  <si>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</si>
  <si>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</si>
  <si>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</si>
  <si>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</si>
  <si>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</si>
  <si>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</si>
  <si>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</si>
  <si>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</si>
  <si>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</si>
  <si>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</si>
  <si>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</si>
  <si>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</si>
  <si>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</si>
  <si>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</si>
  <si>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</si>
  <si>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</si>
  <si>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</si>
  <si>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</si>
  <si>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</si>
  <si>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</si>
  <si>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</si>
  <si>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</si>
  <si>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</si>
  <si>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</si>
  <si>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</si>
  <si>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</si>
  <si>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</si>
  <si>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</si>
  <si>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</si>
  <si>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</si>
  <si>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</si>
  <si>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</si>
  <si>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</si>
  <si>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</si>
  <si>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</si>
  <si>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</si>
  <si>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</si>
  <si>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</si>
  <si>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</si>
  <si>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</si>
  <si>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</si>
  <si>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</si>
  <si>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</si>
  <si>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</si>
  <si>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</si>
  <si>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</si>
  <si>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</si>
  <si>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</si>
  <si>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</si>
  <si>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</si>
  <si>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</si>
  <si>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</si>
  <si>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</si>
  <si>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</si>
  <si>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</si>
  <si>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</si>
  <si>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</si>
  <si>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</si>
  <si>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</si>
  <si>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</si>
  <si>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</si>
  <si>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</si>
  <si>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</si>
  <si>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</si>
  <si>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</si>
  <si>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</si>
  <si>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</si>
  <si>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</si>
  <si>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</si>
  <si>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</si>
  <si>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</si>
  <si>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</si>
  <si>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</si>
  <si>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</si>
  <si>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</si>
  <si>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</si>
  <si>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</si>
  <si>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</si>
  <si>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</si>
  <si>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</si>
  <si>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</si>
  <si>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</si>
  <si>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</si>
  <si>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</si>
  <si>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</si>
  <si>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</si>
  <si>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</si>
  <si>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</si>
  <si>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</si>
  <si>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</si>
  <si>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</si>
  <si>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</si>
  <si>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</si>
  <si>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</si>
  <si>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</si>
  <si>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</si>
  <si>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</si>
  <si>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</si>
  <si>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</si>
  <si>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</si>
  <si>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</si>
  <si>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</si>
  <si>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</si>
  <si>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</si>
  <si>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</si>
  <si>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</si>
  <si>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</si>
  <si>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</si>
  <si>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</si>
  <si>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</si>
  <si>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</si>
  <si>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</si>
  <si>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</si>
  <si>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</si>
  <si>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</si>
  <si>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</si>
  <si>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</si>
  <si>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</si>
  <si>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</si>
  <si>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</si>
  <si>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</si>
  <si>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</si>
  <si>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</si>
  <si>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</si>
  <si>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</si>
  <si>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</si>
  <si>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</si>
  <si>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</si>
  <si>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</si>
  <si>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</si>
  <si>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</si>
  <si>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</si>
  <si>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</si>
  <si>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</si>
  <si>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</si>
  <si>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</si>
  <si>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</si>
  <si>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</si>
  <si>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</si>
  <si>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</si>
  <si>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</si>
  <si>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</si>
  <si>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</si>
  <si>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</si>
  <si>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</si>
  <si>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</si>
  <si>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</si>
  <si>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</si>
  <si>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</si>
  <si>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</si>
  <si>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</si>
  <si>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</si>
  <si>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</si>
  <si>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</si>
  <si>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</si>
  <si>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</si>
  <si>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</si>
  <si>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</si>
  <si>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</si>
  <si>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</si>
  <si>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</si>
  <si>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</si>
  <si>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</si>
  <si>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</si>
  <si>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</si>
  <si>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</si>
  <si>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</si>
  <si>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</si>
  <si>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</si>
  <si>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</si>
  <si>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</si>
  <si>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</si>
  <si>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</si>
  <si>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</si>
  <si>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</si>
  <si>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</si>
  <si>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</si>
  <si>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</si>
  <si>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</si>
  <si>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</si>
  <si>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</si>
  <si>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</si>
  <si>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</si>
  <si>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</si>
  <si>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</si>
  <si>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</si>
  <si>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</si>
  <si>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</si>
  <si>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</si>
  <si>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</si>
  <si>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</si>
  <si>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</si>
  <si>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</si>
  <si>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</si>
  <si>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</si>
  <si>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</si>
  <si>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</si>
  <si>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</si>
  <si>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</si>
  <si>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</si>
  <si>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</si>
  <si>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</si>
  <si>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</si>
  <si>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</si>
  <si>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</si>
  <si>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</si>
  <si>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</si>
  <si>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</si>
  <si>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</si>
  <si>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</si>
  <si>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</si>
  <si>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</si>
  <si>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</si>
  <si>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</si>
  <si>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</si>
  <si>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</si>
  <si>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</si>
  <si>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</si>
  <si>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</si>
  <si>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</si>
  <si>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</si>
  <si>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</si>
  <si>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</si>
  <si>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</si>
  <si>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</si>
  <si>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</si>
  <si>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</si>
  <si>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</si>
  <si>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</si>
  <si>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</si>
  <si>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</si>
  <si>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</si>
  <si>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</si>
  <si>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</si>
  <si>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</si>
  <si>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</si>
  <si>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</si>
  <si>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</si>
  <si>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</si>
  <si>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</si>
  <si>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</si>
  <si>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</si>
  <si>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</si>
  <si>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</si>
  <si>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</si>
  <si>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</si>
  <si>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</si>
  <si>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</si>
  <si>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</si>
  <si>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</si>
  <si>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</si>
  <si>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</si>
  <si>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</si>
  <si>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</si>
  <si>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</si>
  <si>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</si>
  <si>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</si>
  <si>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</si>
  <si>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</si>
  <si>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</si>
  <si>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</si>
  <si>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</si>
  <si>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</si>
  <si>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</si>
  <si>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</si>
  <si>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</si>
  <si>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</si>
  <si>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</si>
  <si>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</si>
  <si>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</si>
  <si>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</si>
  <si>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</si>
  <si>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</si>
  <si>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</si>
  <si>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</si>
  <si>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</si>
  <si>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</si>
  <si>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</si>
  <si>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</si>
  <si>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</si>
  <si>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</si>
  <si>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</si>
  <si>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</si>
  <si>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</si>
  <si>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</si>
  <si>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</si>
  <si>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</si>
  <si>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</si>
  <si>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</si>
  <si>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</si>
  <si>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</si>
  <si>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</si>
  <si>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</si>
  <si>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</si>
  <si>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</si>
  <si>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</si>
  <si>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</si>
  <si>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</si>
  <si>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</si>
  <si>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</si>
  <si>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</si>
  <si>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</si>
  <si>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</si>
  <si>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</si>
  <si>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</si>
  <si>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</si>
  <si>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</si>
  <si>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</si>
  <si>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</si>
  <si>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</si>
  <si>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</si>
  <si>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</si>
  <si>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</si>
  <si>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</si>
  <si>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</si>
  <si>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</si>
  <si>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</si>
  <si>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</si>
  <si>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</si>
  <si>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</si>
  <si>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</si>
  <si>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</si>
  <si>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</si>
  <si>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</si>
  <si>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</si>
  <si>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</si>
  <si>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</si>
  <si>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</si>
  <si>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</si>
  <si>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</si>
  <si>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</si>
  <si>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</si>
  <si>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</si>
  <si>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</si>
  <si>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</si>
  <si>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</si>
  <si>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</si>
  <si>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</si>
  <si>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</si>
  <si>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</si>
  <si>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</si>
  <si>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</si>
  <si>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</si>
  <si>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</si>
  <si>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</si>
  <si>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</si>
  <si>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</si>
  <si>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</si>
  <si>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</si>
  <si>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</si>
  <si>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</si>
  <si>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</si>
  <si>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</si>
  <si>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</si>
  <si>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</si>
  <si>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</si>
  <si>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</si>
  <si>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</si>
  <si>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</si>
  <si>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</si>
  <si>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</si>
  <si>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</si>
  <si>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</si>
  <si>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</si>
  <si>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</si>
  <si>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</si>
  <si>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</si>
  <si>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</si>
  <si>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</si>
  <si>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</si>
  <si>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</si>
  <si>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</si>
  <si>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</si>
  <si>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</si>
  <si>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</si>
  <si>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</si>
  <si>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</si>
  <si>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</si>
  <si>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</si>
  <si>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</si>
  <si>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</si>
  <si>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</si>
  <si>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</si>
  <si>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</si>
  <si>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</si>
  <si>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</si>
  <si>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</si>
  <si>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</si>
  <si>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</si>
  <si>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</si>
  <si>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</si>
  <si>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</si>
  <si>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</si>
  <si>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</si>
  <si>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</si>
  <si>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</si>
  <si>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</si>
  <si>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</si>
  <si>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</si>
  <si>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</si>
  <si>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</si>
  <si>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</si>
  <si>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</si>
  <si>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</si>
  <si>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</si>
  <si>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</si>
  <si>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</si>
  <si>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</si>
  <si>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</si>
  <si>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</si>
  <si>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</si>
  <si>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</si>
  <si>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</si>
  <si>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</si>
  <si>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</si>
  <si>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</si>
  <si>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</si>
  <si>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</si>
  <si>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</si>
  <si>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</si>
  <si>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</si>
  <si>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</si>
  <si>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</si>
  <si>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</si>
  <si>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</si>
  <si>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</si>
  <si>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</si>
  <si>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</si>
  <si>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</si>
  <si>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</si>
  <si>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</si>
  <si>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</si>
  <si>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</si>
  <si>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</si>
  <si>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</si>
  <si>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</si>
  <si>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</si>
  <si>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</si>
  <si>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</si>
  <si>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</si>
  <si>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</si>
  <si>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</si>
  <si>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</si>
  <si>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</si>
  <si>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</si>
  <si>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</si>
  <si>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</si>
  <si>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</si>
  <si>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</si>
  <si>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</si>
  <si>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</si>
  <si>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</si>
  <si>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</si>
  <si>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</si>
  <si>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</si>
  <si>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</si>
  <si>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</si>
  <si>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</si>
  <si>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</si>
  <si>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</si>
  <si>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</si>
  <si>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</si>
  <si>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</si>
  <si>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</si>
  <si>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</si>
  <si>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</si>
  <si>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</si>
  <si>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</si>
  <si>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</si>
  <si>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</si>
  <si>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</si>
  <si>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</si>
  <si>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</si>
  <si>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</si>
  <si>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</si>
  <si>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</si>
  <si>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</si>
  <si>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</si>
  <si>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</si>
  <si>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</si>
  <si>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</si>
  <si>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</si>
  <si>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</si>
  <si>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</si>
  <si>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</si>
  <si>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</si>
  <si>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</si>
  <si>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</si>
  <si>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</si>
  <si>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</si>
  <si>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</si>
  <si>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</si>
  <si>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</si>
  <si>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</si>
  <si>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</si>
  <si>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</si>
  <si>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</si>
  <si>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</si>
  <si>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</si>
  <si>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</si>
  <si>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</si>
  <si>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</si>
  <si>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</si>
  <si>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</si>
  <si>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</si>
  <si>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</si>
  <si>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</si>
  <si>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</si>
  <si>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</si>
  <si>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</si>
  <si>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</si>
  <si>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</si>
  <si>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</si>
  <si>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</si>
  <si>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</si>
  <si>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</si>
  <si>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</si>
  <si>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</si>
  <si>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</si>
  <si>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</si>
  <si>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</si>
  <si>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</si>
  <si>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</si>
  <si>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</si>
  <si>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</si>
  <si>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</si>
  <si>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</si>
  <si>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</si>
  <si>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</si>
  <si>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</si>
  <si>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</si>
  <si>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</si>
  <si>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</si>
  <si>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</si>
  <si>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</si>
  <si>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</si>
  <si>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</si>
  <si>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</si>
  <si>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</si>
  <si>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</si>
  <si>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</si>
  <si>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</si>
  <si>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</si>
  <si>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</si>
  <si>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</si>
  <si>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</si>
  <si>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</si>
  <si>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</si>
  <si>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</si>
  <si>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</si>
  <si>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</si>
  <si>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</si>
  <si>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</si>
  <si>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</si>
  <si>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</si>
  <si>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</si>
  <si>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</si>
  <si>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</si>
  <si>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</si>
  <si>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</si>
  <si>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</si>
  <si>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</si>
  <si>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</si>
  <si>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</si>
  <si>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</si>
  <si>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</si>
  <si>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</si>
  <si>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</si>
  <si>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</si>
  <si>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</si>
  <si>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</si>
  <si>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</si>
  <si>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</si>
  <si>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</si>
  <si>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</si>
  <si>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</si>
  <si>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</si>
  <si>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</si>
  <si>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</si>
  <si>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</si>
  <si>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</si>
  <si>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</si>
  <si>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</si>
  <si>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</si>
  <si>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</si>
  <si>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</si>
  <si>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</si>
  <si>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</si>
  <si>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</si>
  <si>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</si>
  <si>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</si>
  <si>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</si>
  <si>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</si>
  <si>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</si>
  <si>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</si>
  <si>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</si>
  <si>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</si>
  <si>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</si>
  <si>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</si>
  <si>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</si>
  <si>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</si>
  <si>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</si>
  <si>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</si>
  <si>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</si>
  <si>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</si>
  <si>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</si>
  <si>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</si>
  <si>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</si>
  <si>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</si>
  <si>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</si>
  <si>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</si>
  <si>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</si>
  <si>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</si>
  <si>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</si>
  <si>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</si>
  <si>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</si>
  <si>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</si>
  <si>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</si>
  <si>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</si>
  <si>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</si>
  <si>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</si>
  <si>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</si>
  <si>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</si>
  <si>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</si>
  <si>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</si>
  <si>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</si>
  <si>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</si>
  <si>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</si>
  <si>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</si>
  <si>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</si>
  <si>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</si>
  <si>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</si>
  <si>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</si>
  <si>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</si>
  <si>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</si>
  <si>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</si>
  <si>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</si>
  <si>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</si>
  <si>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</si>
  <si>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</si>
  <si>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</si>
  <si>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</si>
  <si>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</si>
  <si>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</si>
  <si>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</si>
  <si>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</si>
  <si>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</si>
  <si>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</si>
  <si>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</si>
  <si>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</si>
  <si>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</si>
  <si>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</si>
  <si>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</si>
  <si>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</si>
  <si>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</si>
  <si>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</si>
  <si>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</si>
  <si>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</si>
  <si>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</si>
  <si>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</si>
  <si>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</si>
  <si>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</si>
  <si>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</si>
  <si>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</si>
  <si>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</si>
  <si>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</si>
  <si>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</si>
  <si>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</si>
  <si>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</si>
  <si>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</si>
  <si>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</si>
  <si>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</si>
  <si>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</si>
  <si>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</si>
  <si>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</si>
  <si>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</si>
  <si>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</si>
  <si>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</si>
  <si>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</si>
  <si>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</si>
  <si>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</si>
  <si>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</si>
  <si>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</si>
  <si>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</si>
  <si>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</si>
  <si>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</si>
  <si>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</si>
  <si>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</si>
  <si>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</si>
  <si>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</si>
  <si>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</si>
  <si>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</si>
  <si>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</si>
  <si>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</si>
  <si>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</si>
  <si>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</si>
  <si>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</si>
  <si>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</si>
  <si>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</si>
  <si>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</si>
  <si>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</si>
  <si>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</si>
  <si>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</si>
  <si>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</si>
  <si>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</si>
  <si>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</si>
  <si>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</si>
  <si>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</si>
  <si>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</si>
  <si>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</si>
  <si>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</si>
  <si>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</si>
  <si>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</si>
  <si>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</si>
  <si>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</si>
  <si>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</si>
  <si>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</si>
  <si>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</si>
  <si>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</si>
  <si>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</si>
  <si>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</si>
  <si>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</si>
  <si>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</si>
  <si>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</si>
  <si>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</si>
  <si>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</si>
  <si>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</si>
  <si>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</si>
  <si>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</si>
  <si>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</si>
  <si>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</si>
  <si>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</si>
  <si>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</si>
  <si>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</si>
  <si>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</si>
  <si>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</si>
  <si>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</si>
  <si>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</si>
  <si>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</si>
  <si>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</si>
  <si>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</si>
  <si>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</si>
  <si>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</si>
  <si>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</si>
  <si>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</si>
  <si>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</si>
  <si>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</si>
  <si>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</si>
  <si>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</si>
  <si>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</si>
  <si>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</si>
  <si>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</si>
  <si>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</si>
  <si>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</si>
  <si>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</si>
  <si>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</si>
  <si>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</si>
  <si>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</si>
  <si>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</si>
  <si>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</si>
  <si>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</si>
  <si>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</si>
  <si>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</si>
  <si>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</si>
  <si>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</si>
  <si>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</si>
  <si>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</si>
  <si>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</si>
  <si>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</si>
  <si>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</si>
  <si>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</si>
  <si>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</si>
  <si>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</si>
  <si>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</si>
  <si>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</si>
  <si>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</si>
  <si>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</si>
  <si>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</si>
  <si>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</si>
  <si>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</si>
  <si>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</si>
  <si>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</si>
  <si>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</si>
  <si>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</si>
  <si>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</si>
  <si>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</si>
  <si>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</si>
  <si>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</si>
  <si>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</si>
  <si>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</si>
  <si>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</si>
  <si>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</si>
  <si>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</si>
  <si>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</si>
  <si>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</si>
  <si>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</si>
  <si>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</si>
  <si>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</si>
  <si>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</si>
  <si>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</si>
  <si>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</si>
  <si>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</si>
  <si>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</si>
  <si>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</si>
  <si>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</si>
  <si>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</si>
  <si>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</si>
  <si>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</si>
  <si>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</si>
  <si>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</si>
  <si>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</si>
  <si>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</si>
  <si>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</si>
  <si>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</si>
  <si>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</si>
  <si>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</si>
  <si>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</si>
  <si>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</si>
  <si>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</si>
  <si>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</si>
  <si>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</si>
  <si>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</si>
  <si>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</si>
  <si>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</si>
  <si>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</si>
  <si>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</si>
  <si>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</si>
  <si>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</si>
  <si>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</si>
  <si>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</si>
  <si>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</si>
  <si>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</si>
  <si>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</si>
  <si>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</si>
  <si>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</si>
  <si>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</si>
  <si>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</si>
  <si>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</si>
  <si>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</si>
  <si>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</si>
  <si>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</si>
  <si>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</si>
  <si>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</si>
  <si>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</si>
  <si>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</si>
  <si>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</si>
  <si>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</si>
  <si>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</si>
  <si>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</si>
  <si>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</si>
  <si>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</si>
  <si>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</si>
  <si>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</si>
  <si>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</si>
  <si>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</si>
  <si>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</si>
  <si>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</si>
  <si>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</si>
  <si>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</si>
  <si>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</si>
  <si>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</si>
  <si>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</si>
  <si>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</si>
  <si>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</si>
  <si>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</si>
  <si>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</si>
  <si>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</si>
  <si>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</si>
  <si>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</si>
  <si>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</si>
  <si>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</si>
  <si>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</si>
  <si>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</si>
  <si>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</si>
  <si>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</si>
  <si>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</si>
  <si>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</si>
  <si>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</si>
  <si>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</si>
  <si>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</si>
  <si>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</si>
  <si>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</si>
  <si>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</si>
  <si>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</si>
  <si>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</si>
  <si>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</si>
  <si>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</si>
  <si>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</si>
  <si>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</si>
  <si>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</si>
  <si>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</si>
  <si>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</si>
  <si>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</si>
  <si>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</si>
  <si>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</si>
  <si>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</si>
  <si>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</si>
  <si>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</si>
  <si>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</si>
  <si>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</si>
  <si>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</si>
  <si>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</si>
  <si>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</si>
  <si>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</si>
  <si>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</si>
  <si>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</si>
  <si>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</si>
  <si>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</si>
  <si>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</si>
  <si>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</si>
  <si>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</si>
  <si>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</si>
  <si>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</si>
  <si>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</si>
  <si>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</si>
  <si>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</si>
  <si>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</si>
  <si>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</si>
  <si>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</si>
  <si>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</si>
  <si>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</si>
  <si>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</si>
  <si>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</si>
  <si>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</si>
  <si>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</si>
  <si>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</si>
  <si>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</si>
  <si>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</si>
  <si>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</si>
  <si>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</si>
  <si>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</si>
  <si>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</si>
  <si>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</si>
  <si>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</si>
  <si>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</si>
  <si>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</si>
  <si>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</si>
  <si>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</si>
  <si>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</si>
  <si>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</si>
  <si>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</si>
  <si>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</si>
  <si>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</si>
  <si>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</si>
  <si>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</si>
  <si>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</si>
  <si>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</si>
  <si>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</si>
  <si>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</si>
  <si>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</si>
  <si>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</si>
  <si>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</si>
  <si>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</si>
  <si>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</si>
  <si>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</si>
  <si>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</si>
  <si>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</si>
  <si>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</si>
  <si>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</si>
  <si>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</si>
  <si>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</si>
  <si>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</si>
  <si>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</si>
  <si>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</si>
  <si>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</si>
  <si>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</si>
  <si>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</si>
  <si>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</si>
  <si>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</si>
  <si>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</si>
  <si>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</si>
  <si>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</si>
  <si>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</si>
  <si>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</si>
  <si>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</si>
  <si>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</si>
  <si>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</si>
  <si>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</si>
  <si>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</si>
  <si>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</si>
  <si>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</si>
  <si>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</si>
  <si>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</si>
  <si>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</si>
  <si>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</si>
  <si>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</si>
  <si>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</si>
  <si>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</si>
  <si>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</si>
  <si>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</si>
  <si>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</si>
  <si>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</si>
  <si>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</si>
  <si>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</si>
  <si>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</si>
  <si>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</si>
  <si>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</si>
  <si>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</si>
  <si>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</si>
  <si>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</si>
  <si>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</si>
  <si>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</si>
  <si>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</si>
  <si>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</si>
  <si>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</si>
  <si>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</si>
  <si>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</si>
  <si>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</si>
  <si>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</si>
  <si>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</si>
  <si>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</si>
  <si>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</si>
  <si>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</si>
  <si>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</si>
  <si>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</si>
  <si>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</si>
  <si>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</si>
  <si>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</si>
  <si>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</si>
  <si>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</si>
  <si>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</si>
  <si>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</si>
  <si>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</si>
  <si>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</si>
  <si>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</si>
  <si>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</si>
  <si>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</si>
  <si>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</si>
  <si>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</si>
  <si>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</si>
  <si>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</si>
  <si>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</si>
  <si>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</si>
  <si>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</si>
  <si>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</si>
  <si>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</si>
  <si>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</si>
  <si>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</si>
  <si>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</si>
  <si>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</si>
  <si>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</si>
  <si>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</si>
  <si>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</si>
  <si>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</si>
  <si>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</si>
  <si>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</si>
  <si>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</si>
  <si>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</si>
  <si>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</si>
  <si>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</si>
  <si>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</si>
  <si>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</si>
  <si>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</si>
  <si>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</si>
  <si>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</si>
  <si>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</si>
  <si>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</si>
  <si>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</si>
  <si>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</si>
  <si>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</si>
  <si>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</si>
  <si>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</si>
  <si>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</si>
  <si>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</si>
  <si>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</si>
  <si>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</si>
  <si>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</si>
  <si>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</si>
  <si>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</si>
  <si>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</si>
  <si>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</si>
  <si>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</si>
  <si>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</si>
  <si>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</si>
  <si>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</si>
  <si>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</si>
  <si>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</si>
  <si>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</si>
  <si>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</si>
  <si>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</si>
  <si>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</si>
  <si>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</si>
  <si>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</si>
  <si>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</si>
  <si>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</si>
  <si>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</si>
  <si>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</si>
  <si>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</si>
  <si>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</si>
  <si>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</si>
  <si>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</si>
  <si>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</si>
  <si>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</si>
  <si>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</si>
  <si>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</si>
  <si>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</si>
  <si>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</si>
  <si>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</si>
  <si>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</si>
  <si>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</si>
  <si>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</si>
  <si>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</si>
  <si>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</si>
  <si>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</si>
  <si>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</si>
  <si>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</si>
  <si>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</si>
  <si>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</si>
  <si>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</si>
  <si>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</si>
  <si>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</si>
  <si>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</si>
  <si>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</si>
  <si>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</si>
  <si>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</si>
  <si>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</si>
  <si>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</si>
  <si>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</si>
  <si>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</si>
  <si>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</si>
  <si>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</si>
  <si>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</si>
  <si>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</si>
  <si>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</si>
  <si>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</si>
  <si>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</si>
  <si>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</si>
  <si>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</si>
  <si>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</si>
  <si>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</si>
  <si>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</si>
  <si>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</si>
  <si>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</si>
  <si>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</si>
  <si>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</si>
  <si>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</si>
  <si>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</si>
  <si>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</si>
  <si>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</si>
  <si>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</si>
  <si>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</si>
  <si>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</si>
  <si>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</si>
  <si>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</si>
  <si>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</si>
  <si>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</si>
  <si>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</si>
  <si>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</si>
  <si>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</si>
  <si>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</si>
  <si>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</si>
  <si>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</si>
  <si>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</si>
  <si>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</si>
  <si>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</si>
  <si>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</si>
  <si>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</si>
  <si>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</si>
  <si>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</si>
  <si>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</si>
  <si>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</si>
  <si>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</si>
  <si>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</si>
  <si>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</si>
  <si>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</si>
  <si>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</si>
  <si>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</si>
  <si>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</si>
  <si>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</si>
  <si>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</si>
  <si>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</si>
  <si>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</si>
  <si>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</si>
  <si>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</si>
  <si>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</si>
  <si>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</si>
  <si>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</si>
  <si>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</si>
  <si>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</si>
  <si>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</si>
  <si>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</si>
  <si>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</si>
  <si>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</si>
  <si>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</si>
  <si>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</si>
  <si>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</si>
  <si>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</si>
  <si>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</si>
  <si>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</si>
  <si>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</si>
  <si>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</si>
  <si>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</si>
  <si>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</si>
  <si>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</si>
  <si>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</si>
  <si>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</si>
  <si>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</si>
  <si>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</si>
  <si>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</si>
  <si>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</si>
  <si>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</si>
  <si>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</si>
  <si>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</si>
  <si>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</si>
  <si>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</si>
  <si>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</si>
  <si>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</si>
  <si>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</si>
  <si>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</si>
  <si>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</si>
  <si>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</si>
  <si>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</si>
  <si>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</si>
  <si>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</si>
  <si>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</si>
  <si>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</si>
  <si>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</si>
  <si>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</si>
  <si>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</si>
  <si>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</si>
  <si>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</si>
  <si>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</si>
  <si>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</si>
  <si>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</si>
  <si>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</si>
  <si>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</si>
  <si>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</si>
  <si>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</si>
  <si>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</si>
  <si>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</si>
  <si>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</si>
  <si>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</si>
  <si>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</si>
  <si>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</si>
  <si>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</si>
  <si>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</si>
  <si>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</si>
  <si>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</si>
  <si>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</si>
  <si>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</si>
  <si>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</si>
  <si>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</si>
  <si>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</si>
  <si>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</si>
  <si>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</si>
  <si>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</si>
  <si>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</si>
  <si>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</si>
  <si>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</si>
  <si>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</si>
  <si>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</si>
  <si>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</si>
  <si>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</si>
  <si>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</si>
  <si>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</si>
  <si>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</si>
  <si>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</si>
  <si>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</si>
  <si>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</si>
  <si>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</si>
  <si>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</si>
  <si>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</si>
  <si>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</si>
  <si>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</si>
  <si>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</si>
  <si>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</si>
  <si>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</si>
  <si>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</si>
  <si>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</si>
  <si>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</si>
  <si>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</si>
  <si>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</si>
  <si>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</si>
  <si>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</si>
  <si>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</si>
  <si>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</si>
  <si>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</si>
  <si>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</si>
  <si>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</si>
  <si>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</si>
  <si>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</si>
  <si>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</si>
  <si>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</si>
  <si>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</si>
  <si>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</si>
  <si>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</si>
  <si>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</si>
  <si>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</si>
  <si>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</si>
  <si>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</si>
  <si>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</si>
  <si>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</si>
  <si>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</si>
  <si>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</si>
  <si>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</si>
  <si>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</si>
  <si>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</si>
  <si>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</si>
  <si>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</si>
  <si>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</si>
  <si>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</si>
  <si>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</si>
  <si>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</si>
  <si>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</si>
  <si>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</si>
  <si>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</si>
  <si>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</si>
  <si>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</si>
  <si>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</si>
  <si>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</si>
  <si>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</si>
  <si>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</si>
  <si>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</si>
  <si>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</si>
  <si>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</si>
  <si>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</si>
  <si>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</si>
  <si>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</si>
  <si>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</si>
  <si>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</si>
  <si>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</si>
  <si>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</si>
  <si>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</si>
  <si>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</si>
  <si>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</si>
  <si>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</si>
  <si>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</si>
  <si>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</si>
  <si>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</si>
  <si>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</si>
  <si>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</si>
  <si>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</si>
  <si>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</si>
  <si>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</si>
  <si>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</si>
  <si>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</si>
  <si>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</si>
  <si>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</si>
  <si>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</si>
  <si>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</si>
  <si>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</si>
  <si>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</si>
  <si>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</si>
  <si>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</si>
  <si>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</si>
  <si>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</si>
  <si>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</si>
  <si>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</si>
  <si>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</si>
  <si>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</si>
  <si>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</si>
  <si>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</si>
  <si>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</si>
  <si>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</si>
  <si>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</si>
  <si>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</si>
  <si>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</si>
  <si>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</si>
  <si>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</si>
  <si>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</si>
  <si>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</si>
  <si>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</si>
  <si>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</si>
  <si>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</si>
  <si>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</si>
  <si>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</si>
  <si>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</si>
  <si>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</si>
  <si>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</si>
  <si>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</si>
  <si>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</si>
  <si>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</si>
  <si>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</si>
  <si>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</si>
  <si>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</si>
  <si>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</si>
  <si>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</si>
  <si>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</si>
  <si>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</si>
  <si>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</si>
  <si>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</si>
  <si>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</si>
  <si>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</si>
  <si>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</si>
  <si>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</si>
  <si>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</si>
  <si>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</si>
  <si>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</si>
  <si>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</si>
  <si>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</si>
  <si>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</si>
  <si>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</si>
  <si>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</si>
  <si>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</si>
  <si>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</si>
  <si>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</si>
  <si>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</si>
  <si>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</si>
  <si>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</si>
  <si>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</si>
  <si>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</si>
  <si>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</si>
  <si>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</si>
  <si>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</si>
  <si>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</si>
  <si>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</si>
  <si>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</si>
  <si>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</si>
  <si>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</si>
  <si>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</si>
  <si>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</si>
  <si>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</si>
  <si>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</si>
  <si>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</si>
  <si>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</si>
  <si>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</si>
  <si>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</si>
  <si>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</si>
  <si>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</si>
  <si>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</si>
  <si>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</si>
  <si>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</si>
  <si>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</si>
  <si>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</si>
  <si>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</si>
  <si>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</si>
  <si>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</si>
  <si>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</si>
  <si>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</si>
  <si>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</si>
  <si>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</si>
  <si>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</si>
  <si>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</si>
  <si>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</si>
  <si>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</si>
  <si>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</si>
  <si>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</si>
  <si>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</si>
  <si>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</si>
  <si>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</si>
  <si>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</si>
  <si>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</si>
  <si>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</si>
  <si>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</si>
  <si>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</si>
  <si>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</si>
  <si>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</si>
  <si>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</si>
  <si>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</si>
  <si>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</si>
  <si>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</si>
  <si>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</si>
  <si>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</si>
  <si>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</si>
  <si>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</si>
  <si>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</si>
  <si>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</si>
  <si>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</si>
  <si>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</si>
  <si>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</si>
  <si>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</si>
  <si>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</si>
  <si>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</si>
  <si>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</si>
  <si>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</si>
  <si>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</si>
  <si>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</si>
  <si>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</si>
  <si>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</si>
  <si>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</si>
  <si>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</si>
  <si>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</si>
  <si>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</si>
  <si>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</si>
  <si>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</si>
  <si>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</si>
  <si>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</si>
  <si>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</si>
  <si>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</si>
  <si>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</si>
  <si>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</si>
  <si>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</si>
  <si>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</si>
  <si>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</si>
  <si>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</si>
  <si>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</si>
  <si>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</si>
  <si>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</si>
  <si>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</si>
  <si>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</si>
  <si>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</si>
  <si>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</si>
  <si>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</si>
  <si>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</si>
  <si>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</si>
  <si>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</si>
  <si>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</si>
  <si>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</si>
  <si>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</si>
  <si>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</si>
  <si>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</si>
  <si>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</si>
  <si>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</si>
  <si>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</si>
  <si>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</si>
  <si>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</si>
  <si>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</si>
  <si>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</si>
  <si>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</si>
  <si>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</si>
  <si>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</si>
  <si>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</si>
  <si>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</si>
  <si>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</si>
  <si>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</si>
  <si>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</si>
  <si>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</si>
  <si>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</si>
  <si>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</si>
  <si>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</si>
  <si>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</si>
  <si>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</si>
  <si>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</si>
  <si>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</si>
  <si>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</si>
  <si>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</si>
  <si>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</si>
  <si>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</si>
  <si>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</si>
  <si>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</si>
  <si>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</si>
  <si>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</si>
  <si>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</si>
  <si>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</si>
  <si>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</si>
  <si>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</si>
  <si>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</si>
  <si>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</si>
  <si>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</si>
  <si>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</si>
  <si>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</si>
  <si>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</si>
  <si>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</si>
  <si>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</si>
  <si>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</si>
  <si>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</si>
  <si>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</si>
  <si>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</si>
  <si>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</si>
  <si>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</si>
  <si>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</si>
  <si>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</si>
  <si>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</si>
  <si>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</si>
  <si>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</si>
  <si>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</si>
  <si>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</si>
  <si>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</si>
  <si>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</si>
  <si>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</si>
  <si>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</si>
  <si>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</si>
  <si>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</si>
  <si>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</si>
  <si>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</si>
  <si>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</si>
  <si>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</si>
  <si>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</si>
  <si>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</si>
  <si>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</si>
  <si>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</si>
  <si>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</si>
  <si>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</si>
  <si>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</si>
  <si>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</si>
  <si>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</si>
  <si>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</si>
  <si>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</si>
  <si>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</si>
  <si>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</si>
  <si>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</si>
  <si>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</si>
  <si>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</si>
  <si>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</si>
  <si>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</si>
  <si>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</si>
  <si>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</si>
  <si>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</si>
  <si>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</si>
  <si>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</si>
  <si>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</si>
  <si>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</si>
  <si>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</si>
  <si>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</si>
  <si>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</si>
  <si>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</si>
  <si>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</si>
  <si>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</si>
  <si>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</si>
  <si>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</si>
  <si>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</si>
  <si>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</si>
  <si>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</si>
  <si>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</si>
  <si>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</si>
  <si>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</si>
  <si>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</si>
  <si>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</si>
  <si>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</si>
  <si>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</si>
  <si>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</si>
  <si>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</si>
  <si>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</si>
  <si>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</si>
  <si>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</si>
  <si>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</si>
  <si>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</si>
  <si>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</si>
  <si>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</si>
  <si>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</si>
  <si>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</si>
  <si>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</si>
  <si>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</si>
  <si>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</si>
  <si>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</si>
  <si>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</si>
  <si>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</si>
  <si>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</si>
  <si>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</si>
  <si>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</si>
  <si>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</si>
  <si>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</si>
  <si>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</si>
  <si>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</si>
  <si>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</si>
  <si>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</si>
  <si>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</si>
  <si>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</si>
  <si>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</si>
  <si>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</si>
  <si>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</si>
  <si>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</si>
  <si>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</si>
  <si>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</si>
  <si>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</si>
  <si>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</si>
  <si>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</si>
  <si>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</si>
  <si>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</si>
  <si>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</si>
  <si>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</si>
  <si>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</si>
  <si>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</si>
  <si>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</si>
  <si>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</si>
  <si>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</si>
  <si>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</si>
  <si>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</si>
  <si>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</si>
  <si>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</si>
  <si>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</si>
  <si>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</si>
  <si>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</si>
  <si>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</si>
  <si>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</si>
  <si>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</si>
  <si>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</si>
  <si>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</si>
  <si>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</si>
  <si>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</si>
  <si>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</si>
  <si>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</si>
  <si>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</si>
  <si>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</si>
  <si>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</si>
  <si>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</si>
  <si>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</si>
  <si>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</si>
  <si>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</si>
  <si>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</si>
  <si>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</si>
  <si>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</si>
  <si>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</si>
  <si>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</si>
  <si>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</si>
  <si>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</si>
  <si>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</si>
  <si>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</si>
  <si>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</si>
  <si>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</si>
  <si>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</si>
  <si>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</si>
  <si>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</si>
  <si>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</si>
  <si>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</si>
  <si>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</si>
  <si>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</si>
  <si>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</si>
  <si>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</si>
  <si>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</si>
  <si>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</si>
  <si>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</si>
  <si>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</si>
  <si>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</si>
  <si>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</si>
  <si>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</si>
  <si>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</si>
  <si>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</si>
  <si>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</si>
  <si>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</si>
  <si>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</si>
  <si>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</si>
  <si>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</si>
  <si>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</si>
  <si>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</si>
  <si>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</si>
  <si>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</si>
  <si>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</si>
  <si>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</si>
  <si>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</si>
  <si>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</si>
  <si>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</si>
  <si>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</si>
  <si>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</si>
  <si>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</si>
  <si>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</si>
  <si>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</si>
  <si>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</si>
  <si>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</si>
  <si>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</si>
  <si>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</si>
  <si>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</si>
  <si>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</si>
  <si>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</si>
  <si>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</si>
  <si>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</si>
  <si>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</si>
  <si>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</si>
  <si>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</si>
  <si>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</si>
  <si>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</si>
  <si>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</si>
  <si>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</si>
  <si>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</si>
  <si>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</si>
  <si>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</si>
  <si>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</si>
  <si>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</si>
  <si>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</si>
  <si>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</si>
  <si>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</si>
  <si>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</si>
  <si>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</si>
  <si>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</si>
  <si>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</si>
  <si>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</si>
  <si>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</si>
  <si>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</si>
  <si>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</si>
  <si>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</si>
  <si>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</si>
  <si>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</si>
  <si>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</si>
  <si>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</si>
  <si>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</si>
  <si>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</si>
  <si>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</si>
  <si>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</si>
  <si>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</si>
  <si>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</si>
  <si>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</si>
  <si>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</si>
  <si>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</si>
  <si>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</si>
  <si>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</si>
  <si>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</si>
  <si>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</si>
  <si>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</si>
  <si>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</si>
  <si>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</si>
  <si>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</si>
  <si>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</si>
  <si>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</si>
  <si>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</si>
  <si>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</si>
  <si>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</si>
  <si>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</si>
  <si>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</si>
  <si>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</si>
  <si>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</si>
  <si>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</si>
  <si>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</si>
  <si>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</si>
  <si>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</si>
  <si>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</si>
  <si>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</si>
  <si>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</si>
  <si>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</si>
  <si>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</si>
  <si>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</si>
  <si>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</si>
  <si>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</si>
  <si>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</si>
  <si>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</si>
  <si>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</si>
  <si>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</si>
  <si>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</si>
  <si>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</si>
  <si>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</si>
  <si>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</si>
  <si>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</si>
  <si>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</si>
  <si>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</si>
  <si>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</si>
  <si>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</si>
  <si>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</si>
  <si>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</si>
  <si>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</si>
  <si>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</si>
  <si>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</si>
  <si>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</si>
  <si>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</si>
  <si>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</si>
  <si>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</si>
  <si>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</si>
  <si>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</si>
  <si>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</si>
  <si>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</si>
  <si>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</si>
  <si>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</si>
  <si>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</si>
  <si>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</si>
  <si>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</si>
  <si>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</si>
  <si>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</si>
  <si>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</si>
  <si>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</si>
  <si>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</si>
  <si>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</si>
  <si>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</si>
  <si>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</si>
  <si>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</si>
  <si>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</si>
  <si>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</si>
  <si>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</si>
  <si>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</si>
  <si>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</si>
  <si>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</si>
  <si>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</si>
  <si>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</si>
  <si>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</si>
  <si>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</si>
  <si>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</si>
  <si>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</si>
  <si>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</si>
  <si>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</si>
  <si>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</si>
  <si>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</si>
  <si>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</si>
  <si>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</si>
  <si>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</si>
  <si>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</si>
  <si>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</si>
  <si>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</si>
  <si>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</si>
  <si>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</si>
  <si>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</si>
  <si>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</si>
  <si>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</si>
  <si>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</si>
  <si>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</si>
  <si>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</si>
  <si>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</si>
  <si>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</si>
  <si>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</si>
  <si>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</si>
  <si>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</si>
  <si>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</si>
  <si>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</si>
  <si>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</si>
  <si>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</si>
  <si>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</si>
  <si>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</si>
  <si>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</si>
  <si>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</si>
  <si>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</si>
  <si>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</si>
  <si>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</si>
  <si>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</si>
  <si>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</si>
  <si>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</si>
  <si>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</si>
  <si>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</si>
  <si>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</si>
  <si>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</si>
  <si>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</si>
  <si>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</si>
  <si>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</si>
  <si>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</si>
  <si>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</si>
  <si>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</si>
  <si>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</si>
  <si>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</si>
  <si>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</si>
  <si>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</si>
  <si>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</si>
  <si>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</si>
  <si>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</si>
  <si>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</si>
  <si>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</si>
  <si>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</si>
  <si>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</si>
  <si>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</si>
  <si>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</si>
  <si>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</si>
  <si>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</si>
  <si>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</si>
  <si>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</si>
  <si>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</si>
  <si>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</si>
  <si>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</si>
  <si>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</si>
  <si>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</si>
  <si>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</si>
  <si>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</si>
  <si>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</si>
  <si>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</si>
  <si>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</si>
  <si>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</si>
  <si>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</si>
  <si>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</si>
  <si>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</si>
  <si>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</si>
  <si>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</si>
  <si>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</si>
  <si>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</si>
  <si>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</si>
  <si>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</si>
  <si>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</si>
  <si>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</si>
  <si>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</si>
  <si>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</si>
  <si>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</si>
  <si>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</si>
  <si>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</si>
  <si>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</si>
  <si>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</si>
  <si>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</si>
  <si>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</si>
  <si>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</si>
  <si>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</si>
  <si>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</si>
  <si>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</si>
  <si>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</si>
  <si>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</si>
  <si>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</si>
  <si>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</si>
  <si>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</si>
  <si>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</si>
  <si>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</si>
  <si>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</si>
  <si>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</si>
  <si>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</si>
  <si>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</si>
  <si>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</si>
  <si>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</si>
  <si>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</si>
  <si>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</si>
  <si>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</si>
  <si>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</si>
  <si>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</si>
  <si>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</si>
  <si>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</si>
  <si>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</si>
  <si>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</si>
  <si>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</si>
  <si>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</si>
  <si>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</si>
  <si>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</si>
  <si>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</si>
  <si>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</si>
  <si>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</si>
  <si>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</si>
  <si>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</si>
  <si>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</si>
  <si>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</si>
  <si>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</si>
  <si>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</si>
  <si>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</si>
  <si>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</si>
  <si>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</si>
  <si>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</si>
  <si>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</si>
  <si>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</si>
  <si>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</si>
  <si>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</si>
  <si>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</si>
  <si>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</si>
  <si>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</si>
  <si>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</si>
  <si>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</si>
  <si>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</si>
  <si>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</si>
  <si>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</si>
  <si>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</si>
  <si>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</si>
  <si>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</si>
  <si>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</si>
  <si>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</si>
  <si>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</si>
  <si>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</si>
  <si>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</si>
  <si>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</si>
  <si>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</si>
  <si>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</si>
  <si>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</si>
  <si>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</si>
  <si>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</si>
  <si>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</si>
  <si>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</si>
  <si>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</si>
  <si>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</si>
  <si>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</si>
  <si>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</si>
  <si>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</si>
  <si>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</si>
  <si>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</si>
  <si>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</si>
  <si>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</si>
  <si>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</si>
  <si>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</si>
  <si>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</si>
  <si>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</si>
  <si>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</si>
  <si>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</si>
  <si>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</si>
  <si>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</si>
  <si>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</si>
  <si>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</si>
  <si>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</si>
  <si>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</si>
  <si>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</si>
  <si>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</si>
  <si>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</si>
  <si>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</si>
  <si>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</si>
  <si>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</si>
  <si>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</si>
  <si>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</si>
  <si>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</si>
  <si>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</si>
  <si>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</si>
  <si>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</si>
  <si>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</si>
  <si>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</si>
  <si>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</si>
  <si>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</si>
  <si>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</si>
  <si>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</si>
  <si>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</si>
  <si>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</si>
  <si>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</si>
  <si>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</si>
  <si>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</si>
  <si>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</si>
  <si>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</si>
  <si>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</si>
  <si>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</si>
  <si>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</si>
  <si>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</si>
  <si>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</si>
  <si>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</si>
  <si>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</si>
  <si>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</si>
  <si>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</si>
  <si>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</si>
  <si>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</si>
  <si>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</si>
  <si>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</si>
  <si>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</si>
  <si>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</si>
  <si>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</si>
  <si>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</si>
  <si>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</si>
  <si>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</si>
  <si>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</si>
  <si>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</si>
  <si>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</si>
  <si>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</si>
  <si>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</si>
  <si>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</si>
  <si>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</si>
  <si>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</si>
  <si>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</si>
  <si>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</si>
  <si>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</si>
  <si>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</si>
  <si>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</si>
  <si>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</si>
  <si>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</si>
  <si>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</si>
  <si>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</si>
  <si>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</si>
  <si>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</si>
  <si>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</si>
  <si>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</si>
  <si>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</si>
  <si>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</si>
  <si>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</si>
  <si>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</si>
  <si>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</si>
  <si>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</si>
  <si>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</si>
  <si>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</si>
  <si>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</si>
  <si>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</si>
  <si>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</si>
  <si>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</si>
  <si>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</si>
  <si>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</si>
  <si>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</si>
  <si>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</si>
  <si>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</si>
  <si>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</si>
  <si>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</si>
  <si>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</si>
  <si>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</si>
  <si>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</si>
  <si>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</si>
  <si>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</si>
  <si>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</si>
  <si>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</si>
  <si>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</si>
  <si>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</si>
  <si>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</si>
  <si>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</si>
  <si>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</si>
  <si>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</si>
  <si>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</si>
  <si>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</si>
  <si>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</si>
  <si>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</si>
  <si>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</si>
  <si>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</si>
  <si>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</si>
  <si>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</si>
  <si>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</si>
  <si>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</si>
  <si>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</si>
  <si>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</si>
  <si>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</si>
  <si>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</si>
  <si>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</si>
  <si>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</si>
  <si>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</si>
  <si>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</si>
  <si>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</si>
  <si>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</si>
  <si>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</si>
  <si>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</si>
  <si>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</si>
  <si>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</si>
  <si>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</si>
  <si>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</si>
  <si>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</si>
  <si>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</si>
  <si>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</si>
  <si>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</si>
  <si>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</si>
  <si>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</si>
  <si>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</si>
  <si>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</si>
  <si>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</si>
  <si>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</si>
  <si>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</si>
  <si>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</si>
  <si>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</si>
  <si>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</si>
  <si>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</si>
  <si>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</si>
  <si>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</si>
  <si>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</si>
  <si>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</si>
  <si>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</si>
  <si>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</si>
  <si>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</si>
  <si>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</si>
  <si>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</si>
  <si>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</si>
  <si>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</si>
  <si>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</si>
  <si>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</si>
  <si>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</si>
  <si>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</si>
  <si>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</si>
  <si>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</si>
  <si>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</si>
  <si>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</si>
  <si>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</si>
  <si>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</si>
  <si>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</si>
  <si>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</si>
  <si>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</si>
  <si>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</si>
  <si>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</si>
  <si>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</si>
  <si>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</si>
  <si>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</si>
  <si>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</si>
  <si>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</si>
  <si>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</si>
  <si>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</si>
  <si>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</si>
  <si>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</si>
  <si>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</si>
  <si>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</si>
  <si>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</si>
  <si>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</si>
  <si>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</si>
  <si>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</si>
  <si>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</si>
  <si>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</si>
  <si>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</si>
  <si>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</si>
  <si>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</si>
  <si>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</si>
  <si>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</si>
  <si>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</si>
  <si>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</si>
  <si>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</si>
  <si>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</si>
  <si>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</si>
  <si>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</si>
  <si>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</si>
  <si>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</si>
  <si>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</si>
  <si>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</si>
  <si>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</si>
  <si>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</si>
  <si>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</si>
  <si>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</si>
  <si>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</si>
  <si>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</si>
  <si>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</si>
  <si>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</si>
  <si>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</si>
  <si>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</si>
  <si>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</si>
  <si>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</si>
  <si>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</si>
  <si>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</si>
  <si>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</si>
  <si>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</si>
  <si>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</si>
  <si>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</si>
  <si>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</si>
  <si>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</si>
  <si>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</si>
  <si>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</si>
  <si>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</si>
  <si>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</si>
  <si>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</si>
  <si>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</si>
  <si>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</si>
  <si>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</si>
  <si>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</si>
  <si>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</si>
  <si>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</si>
  <si>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</si>
  <si>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</si>
  <si>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</si>
  <si>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</si>
  <si>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</si>
  <si>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</si>
  <si>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</si>
  <si>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</si>
  <si>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</si>
  <si>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</si>
  <si>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</si>
  <si>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</si>
  <si>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</si>
  <si>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</si>
  <si>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</si>
  <si>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</si>
  <si>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</si>
  <si>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</si>
  <si>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</si>
  <si>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</si>
  <si>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</si>
  <si>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</si>
  <si>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</si>
  <si>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</si>
  <si>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</si>
  <si>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</si>
  <si>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</si>
  <si>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</si>
  <si>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</si>
  <si>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</si>
  <si>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</si>
  <si>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</si>
  <si>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</si>
  <si>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</si>
  <si>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</si>
  <si>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</si>
  <si>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</si>
  <si>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</si>
  <si>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</si>
  <si>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</si>
  <si>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</si>
  <si>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</si>
  <si>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</si>
  <si>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</si>
  <si>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</si>
  <si>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</si>
  <si>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</si>
  <si>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</si>
  <si>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</si>
  <si>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</si>
  <si>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</si>
  <si>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</si>
  <si>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</si>
  <si>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</si>
  <si>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</si>
  <si>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</si>
  <si>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</si>
  <si>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</si>
  <si>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</si>
  <si>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</si>
  <si>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</si>
  <si>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</si>
  <si>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</si>
  <si>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</si>
  <si>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</si>
  <si>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</si>
  <si>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</si>
  <si>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</si>
  <si>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</si>
  <si>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</si>
  <si>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</si>
  <si>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</si>
  <si>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</si>
  <si>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</si>
  <si>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</si>
  <si>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</si>
  <si>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</si>
  <si>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</si>
  <si>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</si>
  <si>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</si>
  <si>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</si>
  <si>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</si>
  <si>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</si>
  <si>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</si>
  <si>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</si>
  <si>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</si>
  <si>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</si>
  <si>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</si>
  <si>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</si>
  <si>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</si>
  <si>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</si>
  <si>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</si>
  <si>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</si>
  <si>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</si>
  <si>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</si>
  <si>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</si>
  <si>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</si>
  <si>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</si>
  <si>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</si>
  <si>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</si>
  <si>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</si>
  <si>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</si>
  <si>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</si>
  <si>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</si>
  <si>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</si>
  <si>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</si>
  <si>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</si>
  <si>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</si>
  <si>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</si>
  <si>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</si>
  <si>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</si>
  <si>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</si>
  <si>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</si>
  <si>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</si>
  <si>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</si>
  <si>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</si>
  <si>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</si>
  <si>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</si>
  <si>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</si>
  <si>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</si>
  <si>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</si>
  <si>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</si>
  <si>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</si>
  <si>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</si>
  <si>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</si>
  <si>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</si>
  <si>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</si>
  <si>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</si>
  <si>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</si>
  <si>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</si>
  <si>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</si>
  <si>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</si>
  <si>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</si>
  <si>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</si>
  <si>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</si>
  <si>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</si>
  <si>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</si>
  <si>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</si>
  <si>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</si>
  <si>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</si>
  <si>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</si>
  <si>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</si>
  <si>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</si>
  <si>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</si>
  <si>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</si>
  <si>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</si>
  <si>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</si>
  <si>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</si>
  <si>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</si>
  <si>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</si>
  <si>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</si>
  <si>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</si>
  <si>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</si>
  <si>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</si>
  <si>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</si>
  <si>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</si>
  <si>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</si>
  <si>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</si>
  <si>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</si>
  <si>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</si>
  <si>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</si>
  <si>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</si>
  <si>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</si>
  <si>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</si>
  <si>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</si>
  <si>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</si>
  <si>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</si>
  <si>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</si>
  <si>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</si>
  <si>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</si>
  <si>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</si>
  <si>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</si>
  <si>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</si>
  <si>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</si>
  <si>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</si>
  <si>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</si>
  <si>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</si>
  <si>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</si>
  <si>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</si>
  <si>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</si>
  <si>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</si>
  <si>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</si>
  <si>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</si>
  <si>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</si>
  <si>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</si>
  <si>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</si>
  <si>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</si>
  <si>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</si>
  <si>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</si>
  <si>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</si>
  <si>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</si>
  <si>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</si>
  <si>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</si>
  <si>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</si>
  <si>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</si>
  <si>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</si>
  <si>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</si>
  <si>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</si>
  <si>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</si>
  <si>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</si>
  <si>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</si>
  <si>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</si>
  <si>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</si>
  <si>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</si>
  <si>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</si>
  <si>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</si>
  <si>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</si>
  <si>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</si>
  <si>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</si>
  <si>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</si>
  <si>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</si>
  <si>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</si>
  <si>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</si>
  <si>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</si>
  <si>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</si>
  <si>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</si>
  <si>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</si>
  <si>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</si>
  <si>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</si>
  <si>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</si>
  <si>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</si>
  <si>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</si>
  <si>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</si>
  <si>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</si>
  <si>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</si>
  <si>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</si>
  <si>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</si>
  <si>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</si>
  <si>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</si>
  <si>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</si>
  <si>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</si>
  <si>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</si>
  <si>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</si>
  <si>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</si>
  <si>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</si>
  <si>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</si>
  <si>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</si>
  <si>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</si>
  <si>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</si>
  <si>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</si>
  <si>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</si>
  <si>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</si>
  <si>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</si>
  <si>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</si>
  <si>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</si>
  <si>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</si>
  <si>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</si>
  <si>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</si>
  <si>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</si>
  <si>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</si>
  <si>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</si>
  <si>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</si>
  <si>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</si>
  <si>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</si>
  <si>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</si>
  <si>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</si>
  <si>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</si>
  <si>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</si>
  <si>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</si>
  <si>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</si>
  <si>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</si>
  <si>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</si>
  <si>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</si>
  <si>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</si>
  <si>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</si>
  <si>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</si>
  <si>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</si>
  <si>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</si>
  <si>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</si>
  <si>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</si>
  <si>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</si>
  <si>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</si>
  <si>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</si>
  <si>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</si>
  <si>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</si>
  <si>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</si>
  <si>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</si>
  <si>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</si>
  <si>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</si>
  <si>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</si>
  <si>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</si>
  <si>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</si>
  <si>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</si>
  <si>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</si>
  <si>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</si>
  <si>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</si>
  <si>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</si>
  <si>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</si>
  <si>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</si>
  <si>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</si>
  <si>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</si>
  <si>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</si>
  <si>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</si>
  <si>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</si>
  <si>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</si>
  <si>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</si>
  <si>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</si>
  <si>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</si>
  <si>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</si>
  <si>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</si>
  <si>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</si>
  <si>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</si>
  <si>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</si>
  <si>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</si>
  <si>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</si>
  <si>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</si>
  <si>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</si>
  <si>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</si>
  <si>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</si>
  <si>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</si>
  <si>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</si>
  <si>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</si>
  <si>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</si>
  <si>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</si>
  <si>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</si>
  <si>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</si>
  <si>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</si>
  <si>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</si>
  <si>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</si>
  <si>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</si>
  <si>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</si>
  <si>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</si>
  <si>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</si>
  <si>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</si>
  <si>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</si>
  <si>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</si>
  <si>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</si>
  <si>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</si>
  <si>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</si>
  <si>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</si>
  <si>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</si>
  <si>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</si>
  <si>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</si>
  <si>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</si>
  <si>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</si>
  <si>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</si>
  <si>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</si>
  <si>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</si>
  <si>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</si>
  <si>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</si>
  <si>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</si>
  <si>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</si>
  <si>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</si>
  <si>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</si>
  <si>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</si>
  <si>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</si>
  <si>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</si>
  <si>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</si>
  <si>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</si>
  <si>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</si>
  <si>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</si>
  <si>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</si>
  <si>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</si>
  <si>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</si>
  <si>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</si>
  <si>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</si>
  <si>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</si>
  <si>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</si>
  <si>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</si>
  <si>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</si>
  <si>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</si>
  <si>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</si>
  <si>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</si>
  <si>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</si>
  <si>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</si>
  <si>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</si>
  <si>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</si>
  <si>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</si>
  <si>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</si>
  <si>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</si>
  <si>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</si>
  <si>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</si>
  <si>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</si>
  <si>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</si>
  <si>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</si>
  <si>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</si>
  <si>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</si>
  <si>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</si>
  <si>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</si>
  <si>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</si>
  <si>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</si>
  <si>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</si>
  <si>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</si>
  <si>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</si>
  <si>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</si>
  <si>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</si>
  <si>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</si>
  <si>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</si>
  <si>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</si>
  <si>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</si>
  <si>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</si>
  <si>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</si>
  <si>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</si>
  <si>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</si>
  <si>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</si>
  <si>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</si>
  <si>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</si>
  <si>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</si>
  <si>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</si>
  <si>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</si>
  <si>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</si>
  <si>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</si>
  <si>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</si>
  <si>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</si>
  <si>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</si>
  <si>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</si>
  <si>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</si>
  <si>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</si>
  <si>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</si>
  <si>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</si>
  <si>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</si>
  <si>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</si>
  <si>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</si>
  <si>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</si>
  <si>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</si>
  <si>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</si>
  <si>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</si>
  <si>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</si>
  <si>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</si>
  <si>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</si>
  <si>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</si>
  <si>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</si>
  <si>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</si>
  <si>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</si>
  <si>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</si>
  <si>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</si>
  <si>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</si>
  <si>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</si>
  <si>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</si>
  <si>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</si>
  <si>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</si>
  <si>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</si>
  <si>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</si>
  <si>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</si>
  <si>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</si>
  <si>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</si>
  <si>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</si>
  <si>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</si>
  <si>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</si>
  <si>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</si>
  <si>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</si>
  <si>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</si>
  <si>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</si>
  <si>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</si>
  <si>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</si>
  <si>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</si>
  <si>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</si>
  <si>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</si>
  <si>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</si>
  <si>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</si>
  <si>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</si>
  <si>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</si>
  <si>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</si>
  <si>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</si>
  <si>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</si>
  <si>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</si>
  <si>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</si>
  <si>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</si>
  <si>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</si>
  <si>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</si>
  <si>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</si>
  <si>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</si>
  <si>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</si>
  <si>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</si>
  <si>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</si>
  <si>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</si>
  <si>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</si>
  <si>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</si>
  <si>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</si>
  <si>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</si>
  <si>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</si>
  <si>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</si>
  <si>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</si>
  <si>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</si>
  <si>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</si>
  <si>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</si>
  <si>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</si>
  <si>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</si>
  <si>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</si>
  <si>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</si>
  <si>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</si>
  <si>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</si>
  <si>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</si>
  <si>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</si>
  <si>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</si>
  <si>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</si>
  <si>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</si>
  <si>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</si>
  <si>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</si>
  <si>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</si>
  <si>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</si>
  <si>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</si>
  <si>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</si>
  <si>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</si>
  <si>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</si>
  <si>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</si>
  <si>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</si>
  <si>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</si>
  <si>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</si>
  <si>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</si>
  <si>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</si>
  <si>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</si>
  <si>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</si>
  <si>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</si>
  <si>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</si>
  <si>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</si>
  <si>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</si>
  <si>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</si>
  <si>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</si>
  <si>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</si>
  <si>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</si>
  <si>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</si>
  <si>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</si>
  <si>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</si>
  <si>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</si>
  <si>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</si>
  <si>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</si>
  <si>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</si>
  <si>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</si>
  <si>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</si>
  <si>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</si>
  <si>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</si>
  <si>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</si>
  <si>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</si>
  <si>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</si>
  <si>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</si>
  <si>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</si>
  <si>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</si>
  <si>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</si>
  <si>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</si>
  <si>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</si>
  <si>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</si>
  <si>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</si>
  <si>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</si>
  <si>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</si>
  <si>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</si>
  <si>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</si>
  <si>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</si>
  <si>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</si>
  <si>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</si>
  <si>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</si>
  <si>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</si>
  <si>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</si>
  <si>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</si>
  <si>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</si>
  <si>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</si>
  <si>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</si>
  <si>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</si>
  <si>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</si>
  <si>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</si>
  <si>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</si>
  <si>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</si>
  <si>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</si>
  <si>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</si>
  <si>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</si>
  <si>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</si>
  <si>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</si>
  <si>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</si>
  <si>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</si>
  <si>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</si>
  <si>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</si>
  <si>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</si>
  <si>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</si>
  <si>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</si>
  <si>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</si>
  <si>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</si>
  <si>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</si>
  <si>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</si>
  <si>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</si>
  <si>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</si>
  <si>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</si>
  <si>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</si>
  <si>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</si>
  <si>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</si>
  <si>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</si>
  <si>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</si>
  <si>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</si>
  <si>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</si>
  <si>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</si>
  <si>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</si>
  <si>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</si>
  <si>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</si>
  <si>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</si>
  <si>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</si>
  <si>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</si>
  <si>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</si>
  <si>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</si>
  <si>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</si>
  <si>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</si>
  <si>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</si>
  <si>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</si>
  <si>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</si>
  <si>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</si>
  <si>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</si>
  <si>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</si>
  <si>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</si>
  <si>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</si>
  <si>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</si>
  <si>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</si>
  <si>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</si>
  <si>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</si>
  <si>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</si>
  <si>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</si>
  <si>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</si>
  <si>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</si>
  <si>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</si>
  <si>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</si>
  <si>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</si>
  <si>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</si>
  <si>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</si>
  <si>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</si>
  <si>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</si>
  <si>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</si>
  <si>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</si>
  <si>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</si>
  <si>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</si>
  <si>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</si>
  <si>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</si>
  <si>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</si>
  <si>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</si>
  <si>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</si>
  <si>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</si>
  <si>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</si>
  <si>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</si>
  <si>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</si>
  <si>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</si>
  <si>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</si>
  <si>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</si>
  <si>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</si>
  <si>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</si>
  <si>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</si>
  <si>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</si>
  <si>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</si>
  <si>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</si>
  <si>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</si>
  <si>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</si>
  <si>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</si>
  <si>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</si>
  <si>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</si>
  <si>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</si>
  <si>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</si>
  <si>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</si>
  <si>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</si>
  <si>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</si>
  <si>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</si>
  <si>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</si>
  <si>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</si>
  <si>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</si>
  <si>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</si>
  <si>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</si>
  <si>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</si>
  <si>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</si>
  <si>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</si>
  <si>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</si>
  <si>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</si>
  <si>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</si>
  <si>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</si>
  <si>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</si>
  <si>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</si>
  <si>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</si>
  <si>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</si>
  <si>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</si>
  <si>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</si>
  <si>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</si>
  <si>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</si>
  <si>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</si>
  <si>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</si>
  <si>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</si>
  <si>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</si>
  <si>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</si>
  <si>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</si>
  <si>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</si>
  <si>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</si>
  <si>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</si>
  <si>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</si>
  <si>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</si>
  <si>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</si>
  <si>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</si>
  <si>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</si>
  <si>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</si>
  <si>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</si>
  <si>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</si>
  <si>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</si>
  <si>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</si>
  <si>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</si>
  <si>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</si>
  <si>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</si>
  <si>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</si>
  <si>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</si>
  <si>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</si>
  <si>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</si>
  <si>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</si>
  <si>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</si>
  <si>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</si>
  <si>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</si>
  <si>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</si>
  <si>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</si>
  <si>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</si>
  <si>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</si>
  <si>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</si>
  <si>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</si>
  <si>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</si>
  <si>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</si>
  <si>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</si>
  <si>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</si>
  <si>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</si>
  <si>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</si>
  <si>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</si>
  <si>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</si>
  <si>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</si>
  <si>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</si>
  <si>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</si>
  <si>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</si>
  <si>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</si>
  <si>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</si>
  <si>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</si>
  <si>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</si>
  <si>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</si>
  <si>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</si>
  <si>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</si>
  <si>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</si>
  <si>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</si>
  <si>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</si>
  <si>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</si>
  <si>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</si>
  <si>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</si>
  <si>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</si>
  <si>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</si>
  <si>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</si>
  <si>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</si>
  <si>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</si>
  <si>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</si>
  <si>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</si>
  <si>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</si>
  <si>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</si>
  <si>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</si>
  <si>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</si>
  <si>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</si>
  <si>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</si>
  <si>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</si>
  <si>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</si>
  <si>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</si>
  <si>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</si>
  <si>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</si>
  <si>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</si>
  <si>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</si>
  <si>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</si>
  <si>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</si>
  <si>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</si>
  <si>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</si>
  <si>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</si>
  <si>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</si>
  <si>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</si>
  <si>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</si>
  <si>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</si>
  <si>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</si>
  <si>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</si>
  <si>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</si>
  <si>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</si>
  <si>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</si>
  <si>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</si>
  <si>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</si>
  <si>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</si>
  <si>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</si>
  <si>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</si>
  <si>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</si>
  <si>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</si>
  <si>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</si>
  <si>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</si>
  <si>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</si>
  <si>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</si>
  <si>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</si>
  <si>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</si>
  <si>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</si>
  <si>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</si>
  <si>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</si>
  <si>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</si>
  <si>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</si>
  <si>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</si>
  <si>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</si>
  <si>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</si>
  <si>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</si>
  <si>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</si>
  <si>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</si>
  <si>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</si>
  <si>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</si>
  <si>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</si>
  <si>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</si>
  <si>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</si>
  <si>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</si>
  <si>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</si>
  <si>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</si>
  <si>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</si>
  <si>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</si>
  <si>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</si>
  <si>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</si>
  <si>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</si>
  <si>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</si>
  <si>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</si>
  <si>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</si>
  <si>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</si>
  <si>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</si>
  <si>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</si>
  <si>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</si>
  <si>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</si>
  <si>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</si>
  <si>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</si>
  <si>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</si>
  <si>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</si>
  <si>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</si>
  <si>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</si>
  <si>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</si>
  <si>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</si>
  <si>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</si>
  <si>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</si>
  <si>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</si>
  <si>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</si>
  <si>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</si>
  <si>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</si>
  <si>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</si>
  <si>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</si>
  <si>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</si>
  <si>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</si>
  <si>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</si>
  <si>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</si>
  <si>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</si>
  <si>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</si>
  <si>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</si>
  <si>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</si>
  <si>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</si>
  <si>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</si>
  <si>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</si>
  <si>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</si>
  <si>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</si>
  <si>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</si>
  <si>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</si>
  <si>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</si>
  <si>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</si>
  <si>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</si>
  <si>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</si>
  <si>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</si>
  <si>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</si>
  <si>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</si>
  <si>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</si>
  <si>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</si>
  <si>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</si>
  <si>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</si>
  <si>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</si>
  <si>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</si>
  <si>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</si>
  <si>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</si>
  <si>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</si>
  <si>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</si>
  <si>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</si>
  <si>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</si>
  <si>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</si>
  <si>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</si>
  <si>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</si>
  <si>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</si>
  <si>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</si>
  <si>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</si>
  <si>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</si>
  <si>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</si>
  <si>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</si>
  <si>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</si>
  <si>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</si>
  <si>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</si>
  <si>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</si>
  <si>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</si>
  <si>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</si>
  <si>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</si>
  <si>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</si>
  <si>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</si>
  <si>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</si>
  <si>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</si>
  <si>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</si>
  <si>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</si>
  <si>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</si>
  <si>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</si>
  <si>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</si>
  <si>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</si>
  <si>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</si>
  <si>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</si>
  <si>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</si>
  <si>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</si>
  <si>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</si>
  <si>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</si>
  <si>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</si>
  <si>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</si>
  <si>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</si>
  <si>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</si>
  <si>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</si>
  <si>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</si>
  <si>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</si>
  <si>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</si>
  <si>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</si>
  <si>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</si>
  <si>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</si>
  <si>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</si>
  <si>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</si>
  <si>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</si>
  <si>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</si>
  <si>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</si>
  <si>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</si>
  <si>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</si>
  <si>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</si>
  <si>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</si>
  <si>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</si>
  <si>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</si>
  <si>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</si>
  <si>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</si>
  <si>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</si>
  <si>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</si>
  <si>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</si>
  <si>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</si>
  <si>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</si>
  <si>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</si>
  <si>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</si>
  <si>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</si>
  <si>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</si>
  <si>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</si>
  <si>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</si>
  <si>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</si>
  <si>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</si>
  <si>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</si>
  <si>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</si>
  <si>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</si>
  <si>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</si>
  <si>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</si>
  <si>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</si>
  <si>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</si>
  <si>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</si>
  <si>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</si>
  <si>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</si>
  <si>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</si>
  <si>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</si>
  <si>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</si>
  <si>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</si>
  <si>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</si>
  <si>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</si>
  <si>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</si>
  <si>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</si>
  <si>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</si>
  <si>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</si>
  <si>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</si>
  <si>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</si>
  <si>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</si>
  <si>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</si>
  <si>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</si>
  <si>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</si>
  <si>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</si>
  <si>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</si>
  <si>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</si>
  <si>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</si>
  <si>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</si>
  <si>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</si>
  <si>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</si>
  <si>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</si>
  <si>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</si>
  <si>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</si>
  <si>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</si>
  <si>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</si>
  <si>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</si>
  <si>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</si>
  <si>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</si>
  <si>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</si>
  <si>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</si>
  <si>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</si>
  <si>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</si>
  <si>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</si>
  <si>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</si>
  <si>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</si>
  <si>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</si>
  <si>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</si>
  <si>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</si>
  <si>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</si>
  <si>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</si>
  <si>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</si>
  <si>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</si>
  <si>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</si>
  <si>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</si>
  <si>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</si>
  <si>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</si>
  <si>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</si>
  <si>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</si>
  <si>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</si>
  <si>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</si>
  <si>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</si>
  <si>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</si>
  <si>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</si>
  <si>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</si>
  <si>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</si>
  <si>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</si>
  <si>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</si>
  <si>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</si>
  <si>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</si>
  <si>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</si>
  <si>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</si>
  <si>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</si>
  <si>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</si>
  <si>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</si>
  <si>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</si>
  <si>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</si>
  <si>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</si>
  <si>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</si>
  <si>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</si>
  <si>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</si>
  <si>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</si>
  <si>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</si>
  <si>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</si>
  <si>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</si>
  <si>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</si>
  <si>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</si>
  <si>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</si>
  <si>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</si>
  <si>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</si>
  <si>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</si>
  <si>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</si>
  <si>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</si>
  <si>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</si>
  <si>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</si>
  <si>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</si>
  <si>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</si>
  <si>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</si>
  <si>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</si>
  <si>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</si>
  <si>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</si>
  <si>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</si>
  <si>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</si>
  <si>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</si>
  <si>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</si>
  <si>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</si>
  <si>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</si>
  <si>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</si>
  <si>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</si>
  <si>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</si>
  <si>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</si>
  <si>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</si>
  <si>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</si>
  <si>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</si>
  <si>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</si>
  <si>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</si>
  <si>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</si>
  <si>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</si>
  <si>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</si>
  <si>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</si>
  <si>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</si>
  <si>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</si>
  <si>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</si>
  <si>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</si>
  <si>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</si>
  <si>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</si>
  <si>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</si>
  <si>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</si>
  <si>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</si>
  <si>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</si>
  <si>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</si>
  <si>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</si>
  <si>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</si>
  <si>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</si>
  <si>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</si>
  <si>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</si>
  <si>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</si>
  <si>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</si>
  <si>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</si>
  <si>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</si>
  <si>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</si>
  <si>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</si>
  <si>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</si>
  <si>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</si>
  <si>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</si>
  <si>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</si>
  <si>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</si>
  <si>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</si>
  <si>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</si>
  <si>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</si>
  <si>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</si>
  <si>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</si>
  <si>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</si>
  <si>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</si>
  <si>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</si>
  <si>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</si>
  <si>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</si>
  <si>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</si>
  <si>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</si>
  <si>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</si>
  <si>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</si>
  <si>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</si>
  <si>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</si>
  <si>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</si>
  <si>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</si>
  <si>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</si>
  <si>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</si>
  <si>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</si>
  <si>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</si>
  <si>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</si>
  <si>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</si>
  <si>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</si>
  <si>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</si>
  <si>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</si>
  <si>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</si>
  <si>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</si>
  <si>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</si>
  <si>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</si>
  <si>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</si>
  <si>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</si>
  <si>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</si>
  <si>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</si>
  <si>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</si>
  <si>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</si>
  <si>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</si>
  <si>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</si>
  <si>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</si>
  <si>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</si>
  <si>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</si>
  <si>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</si>
  <si>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</si>
  <si>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</si>
  <si>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</si>
  <si>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</si>
  <si>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</si>
  <si>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</si>
  <si>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</si>
  <si>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</si>
  <si>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</si>
  <si>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</si>
  <si>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</si>
  <si>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</si>
  <si>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</si>
  <si>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</si>
  <si>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</si>
  <si>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</si>
  <si>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</si>
  <si>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</si>
  <si>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</si>
  <si>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</si>
  <si>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</si>
  <si>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</si>
  <si>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</si>
  <si>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</si>
  <si>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</si>
  <si>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</si>
  <si>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</si>
  <si>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</si>
  <si>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</si>
  <si>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</si>
  <si>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</si>
  <si>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</si>
  <si>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</si>
  <si>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</si>
  <si>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</si>
  <si>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</si>
  <si>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</si>
  <si>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</si>
  <si>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</si>
  <si>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</si>
  <si>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</si>
  <si>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</si>
  <si>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</si>
  <si>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</si>
  <si>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</si>
  <si>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</si>
  <si>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</si>
  <si>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</si>
  <si>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</si>
  <si>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</si>
  <si>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</si>
  <si>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</si>
  <si>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</si>
  <si>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</si>
  <si>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</si>
  <si>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</si>
  <si>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</si>
  <si>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</si>
  <si>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</si>
  <si>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</si>
  <si>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</si>
  <si>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</si>
  <si>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</si>
  <si>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</si>
  <si>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</si>
  <si>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</si>
  <si>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</si>
  <si>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</si>
  <si>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</si>
  <si>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</si>
  <si>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</si>
  <si>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</si>
  <si>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</si>
  <si>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</si>
  <si>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</si>
  <si>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</si>
  <si>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</si>
  <si>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</si>
  <si>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</si>
  <si>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</si>
  <si>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</si>
  <si>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</si>
  <si>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</si>
  <si>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</si>
  <si>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</si>
  <si>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</si>
  <si>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</si>
  <si>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</si>
  <si>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</si>
  <si>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</si>
  <si>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</si>
  <si>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</si>
  <si>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</si>
  <si>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</si>
  <si>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</si>
  <si>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</si>
  <si>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</si>
  <si>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</si>
  <si>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</si>
  <si>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</si>
  <si>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</si>
  <si>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</si>
  <si>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</si>
  <si>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</si>
  <si>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</si>
  <si>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</si>
  <si>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</si>
  <si>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</si>
  <si>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</si>
  <si>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</si>
  <si>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</si>
  <si>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</si>
  <si>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</si>
  <si>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</si>
  <si>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</si>
  <si>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</si>
  <si>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</si>
  <si>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</si>
  <si>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</si>
  <si>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</si>
  <si>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</si>
  <si>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</si>
  <si>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</si>
  <si>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</si>
  <si>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</si>
  <si>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</si>
  <si>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</si>
  <si>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</si>
  <si>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</si>
  <si>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</si>
  <si>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</si>
  <si>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</si>
  <si>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</si>
  <si>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</si>
  <si>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</si>
  <si>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</si>
  <si>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</si>
  <si>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</si>
  <si>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</si>
  <si>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</si>
  <si>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</si>
  <si>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</si>
  <si>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</si>
  <si>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</si>
  <si>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</si>
  <si>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</si>
  <si>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</si>
  <si>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</si>
  <si>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</si>
  <si>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</si>
  <si>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</si>
  <si>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</si>
  <si>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</si>
  <si>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</si>
  <si>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</si>
  <si>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</si>
  <si>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</si>
  <si>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</si>
  <si>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</si>
  <si>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</si>
  <si>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</si>
  <si>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</si>
  <si>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</si>
  <si>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</si>
  <si>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</si>
  <si>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</si>
  <si>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</si>
  <si>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</si>
  <si>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</si>
  <si>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</si>
  <si>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</si>
  <si>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</si>
  <si>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</si>
  <si>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</si>
  <si>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</si>
  <si>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</si>
  <si>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</si>
  <si>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</si>
  <si>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</si>
  <si>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</si>
  <si>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</si>
  <si>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</si>
  <si>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</si>
  <si>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</si>
  <si>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</si>
  <si>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</si>
  <si>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</si>
  <si>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</si>
  <si>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</si>
  <si>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</si>
  <si>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</si>
  <si>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</si>
  <si>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</si>
  <si>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</si>
  <si>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</si>
  <si>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</si>
  <si>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</si>
  <si>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</si>
  <si>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</si>
  <si>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</si>
  <si>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</si>
  <si>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</si>
  <si>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</si>
  <si>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</si>
  <si>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</si>
  <si>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</si>
  <si>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</si>
  <si>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</si>
  <si>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</si>
  <si>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</si>
  <si>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</si>
  <si>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</si>
  <si>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</si>
  <si>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</si>
  <si>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</si>
  <si>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</si>
  <si>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</si>
  <si>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</si>
  <si>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</si>
  <si>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</si>
  <si>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</si>
  <si>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</si>
  <si>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</si>
  <si>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</si>
  <si>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</si>
  <si>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</si>
  <si>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</si>
  <si>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</si>
  <si>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</si>
  <si>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</si>
  <si>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</si>
  <si>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</si>
  <si>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</si>
  <si>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</si>
  <si>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</si>
  <si>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</si>
  <si>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</si>
  <si>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</si>
  <si>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</si>
  <si>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</si>
  <si>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</si>
  <si>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</si>
  <si>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</si>
  <si>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</si>
  <si>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</si>
  <si>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</si>
  <si>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</si>
  <si>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</si>
  <si>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</si>
  <si>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</si>
  <si>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</si>
  <si>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</si>
  <si>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</si>
  <si>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</si>
  <si>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</si>
  <si>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</si>
  <si>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</si>
  <si>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</si>
  <si>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</si>
  <si>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</si>
  <si>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</si>
  <si>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</si>
  <si>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</si>
  <si>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</si>
  <si>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</si>
  <si>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</si>
  <si>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</si>
  <si>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</si>
  <si>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</si>
  <si>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</si>
  <si>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</si>
  <si>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</si>
  <si>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</si>
  <si>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</si>
  <si>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</si>
  <si>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</si>
  <si>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</si>
  <si>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</si>
  <si>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</si>
  <si>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</si>
  <si>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</si>
  <si>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</si>
  <si>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</si>
  <si>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</si>
  <si>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</si>
  <si>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</si>
  <si>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</si>
  <si>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</si>
  <si>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</si>
  <si>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</si>
  <si>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</si>
  <si>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</si>
  <si>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</si>
  <si>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</si>
  <si>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</si>
  <si>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</si>
  <si>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</si>
  <si>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</si>
  <si>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</si>
  <si>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</si>
  <si>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</si>
  <si>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</si>
  <si>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</si>
  <si>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</si>
  <si>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</si>
  <si>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</si>
  <si>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</si>
  <si>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</si>
  <si>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</si>
  <si>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</si>
  <si>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</si>
  <si>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</si>
  <si>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</si>
  <si>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</si>
  <si>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</si>
  <si>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</si>
  <si>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</si>
  <si>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</si>
  <si>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</si>
  <si>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</si>
  <si>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</si>
  <si>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</si>
  <si>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</si>
  <si>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</si>
  <si>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</si>
  <si>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</si>
  <si>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</si>
  <si>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</si>
  <si>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</si>
  <si>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</si>
  <si>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</si>
  <si>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</si>
  <si>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</si>
  <si>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</si>
  <si>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</si>
  <si>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</si>
  <si>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</si>
  <si>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</si>
  <si>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</si>
  <si>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</si>
  <si>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</si>
  <si>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</si>
  <si>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</si>
  <si>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</si>
  <si>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</si>
  <si>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</si>
  <si>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</si>
  <si>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</si>
  <si>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</si>
  <si>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</si>
  <si>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</si>
  <si>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</si>
  <si>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</si>
  <si>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</si>
  <si>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</si>
  <si>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</si>
  <si>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</si>
  <si>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</si>
  <si>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</si>
  <si>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</si>
  <si>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</si>
  <si>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</si>
  <si>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</si>
  <si>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</si>
  <si>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</si>
  <si>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</si>
  <si>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</si>
  <si>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</si>
  <si>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</si>
  <si>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</si>
  <si>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</si>
  <si>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</si>
  <si>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</si>
  <si>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</si>
  <si>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</si>
  <si>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</si>
  <si>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</si>
  <si>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</si>
  <si>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</si>
  <si>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</si>
  <si>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</si>
  <si>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</si>
  <si>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</si>
  <si>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</si>
  <si>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</si>
  <si>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</si>
  <si>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</si>
  <si>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</si>
  <si>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</si>
  <si>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</si>
  <si>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</si>
  <si>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</si>
  <si>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</si>
  <si>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</si>
  <si>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</si>
  <si>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</si>
  <si>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</si>
  <si>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</si>
  <si>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</si>
  <si>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</si>
  <si>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</si>
  <si>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</si>
  <si>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</si>
  <si>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</si>
  <si>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</si>
  <si>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</si>
  <si>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</si>
  <si>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</si>
  <si>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</si>
  <si>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</si>
  <si>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</si>
  <si>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</si>
  <si>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</si>
  <si>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</si>
  <si>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</si>
  <si>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</si>
  <si>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</si>
  <si>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</si>
  <si>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</si>
  <si>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</si>
  <si>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</si>
  <si>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</si>
  <si>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</si>
  <si>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</si>
  <si>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</si>
  <si>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</si>
  <si>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</si>
  <si>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</si>
  <si>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</si>
  <si>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</si>
  <si>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</si>
  <si>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</si>
  <si>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</si>
  <si>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</si>
  <si>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</si>
  <si>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</si>
  <si>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</si>
  <si>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</si>
  <si>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</si>
  <si>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</si>
  <si>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</si>
  <si>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</si>
  <si>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</si>
  <si>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</si>
  <si>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</si>
  <si>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</si>
  <si>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</si>
  <si>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</si>
  <si>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</si>
  <si>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</si>
  <si>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</si>
  <si>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</si>
  <si>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</si>
  <si>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</si>
  <si>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</si>
  <si>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</si>
  <si>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</si>
  <si>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</si>
  <si>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</si>
  <si>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</si>
  <si>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</si>
  <si>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</si>
  <si>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</si>
  <si>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</si>
  <si>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</si>
  <si>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</si>
  <si>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</si>
  <si>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</si>
  <si>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</si>
  <si>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</si>
  <si>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</si>
  <si>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</si>
  <si>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</si>
  <si>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</si>
  <si>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</si>
  <si>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</si>
  <si>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</si>
  <si>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</si>
  <si>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</si>
  <si>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</si>
  <si>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</si>
  <si>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</si>
  <si>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</si>
  <si>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</si>
  <si>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</si>
  <si>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</si>
  <si>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</si>
  <si>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</si>
  <si>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</si>
  <si>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</si>
  <si>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</si>
  <si>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</si>
  <si>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</si>
  <si>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</si>
  <si>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</si>
  <si>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</si>
  <si>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</si>
  <si>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</si>
  <si>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</si>
  <si>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</si>
  <si>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</si>
  <si>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</si>
  <si>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</si>
  <si>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</si>
  <si>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</si>
  <si>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</si>
  <si>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</si>
  <si>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</si>
  <si>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</si>
  <si>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</si>
  <si>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</si>
  <si>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</si>
  <si>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</si>
  <si>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</si>
  <si>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</si>
  <si>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</si>
  <si>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</si>
  <si>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</si>
  <si>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</si>
  <si>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</si>
  <si>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</si>
  <si>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</si>
  <si>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</si>
  <si>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</si>
  <si>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</si>
  <si>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</si>
  <si>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</si>
  <si>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</si>
  <si>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</si>
  <si>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</si>
  <si>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</si>
  <si>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</si>
  <si>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</si>
  <si>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</si>
  <si>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</si>
  <si>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</si>
  <si>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</si>
  <si>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</si>
  <si>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</si>
  <si>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</si>
  <si>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</si>
  <si>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</si>
  <si>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</si>
  <si>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</si>
  <si>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</si>
  <si>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</si>
  <si>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</si>
  <si>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</si>
  <si>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</si>
  <si>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</si>
  <si>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</si>
  <si>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</si>
  <si>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</si>
  <si>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</si>
  <si>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</si>
  <si>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</si>
  <si>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</si>
  <si>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</si>
  <si>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</si>
  <si>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</si>
  <si>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</si>
  <si>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</si>
  <si>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</si>
  <si>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</si>
  <si>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</si>
  <si>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</si>
  <si>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</si>
  <si>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</si>
  <si>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</si>
  <si>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</si>
  <si>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</si>
  <si>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</si>
  <si>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</si>
  <si>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</si>
  <si>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</si>
  <si>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</si>
  <si>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</si>
  <si>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</si>
  <si>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</si>
  <si>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</si>
  <si>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</si>
  <si>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</si>
  <si>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</si>
  <si>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</si>
  <si>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</si>
  <si>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</si>
  <si>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</si>
  <si>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</si>
  <si>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</si>
  <si>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</si>
  <si>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</si>
  <si>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</si>
  <si>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</si>
  <si>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</si>
  <si>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</si>
  <si>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</si>
  <si>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</si>
  <si>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</si>
  <si>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</si>
  <si>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</si>
  <si>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</si>
  <si>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</si>
  <si>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</si>
  <si>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</si>
  <si>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</si>
  <si>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</si>
  <si>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</si>
  <si>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</si>
  <si>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</si>
  <si>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</si>
  <si>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</si>
  <si>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</si>
  <si>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</si>
  <si>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</si>
  <si>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</si>
  <si>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</si>
  <si>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</si>
  <si>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</si>
  <si>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</si>
  <si>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</si>
  <si>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</si>
  <si>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</si>
  <si>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</si>
  <si>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</si>
  <si>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</si>
  <si>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</si>
  <si>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</si>
  <si>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</si>
  <si>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</si>
  <si>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</si>
  <si>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</si>
  <si>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</si>
  <si>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</si>
  <si>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</si>
  <si>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</si>
  <si>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</si>
  <si>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</si>
  <si>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</si>
  <si>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</si>
  <si>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</si>
  <si>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</si>
  <si>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</si>
  <si>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</si>
  <si>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</si>
  <si>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</si>
  <si>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</si>
  <si>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</si>
  <si>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</si>
  <si>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</si>
  <si>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</si>
  <si>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</si>
  <si>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</si>
  <si>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</si>
  <si>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</si>
  <si>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</si>
  <si>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</si>
  <si>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</si>
  <si>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</si>
  <si>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</si>
  <si>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</si>
  <si>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</si>
  <si>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</si>
  <si>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</si>
  <si>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</si>
  <si>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</si>
  <si>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</si>
  <si>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</si>
  <si>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</si>
  <si>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</si>
  <si>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</si>
  <si>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</si>
  <si>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</si>
  <si>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</si>
  <si>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</si>
  <si>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</si>
  <si>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</si>
  <si>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</si>
  <si>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</si>
  <si>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</si>
  <si>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</si>
  <si>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</si>
  <si>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</si>
  <si>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</si>
  <si>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</si>
  <si>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</si>
  <si>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</si>
  <si>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</si>
  <si>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</si>
  <si>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</si>
  <si>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</si>
  <si>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</si>
  <si>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</si>
  <si>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</si>
  <si>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</si>
  <si>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</si>
  <si>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</si>
  <si>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</si>
  <si>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</si>
  <si>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</si>
  <si>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</si>
  <si>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</si>
  <si>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</si>
  <si>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</si>
  <si>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</si>
  <si>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</si>
  <si>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</si>
  <si>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</si>
  <si>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</si>
  <si>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</si>
  <si>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</si>
  <si>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</si>
  <si>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</si>
  <si>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</si>
  <si>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</si>
  <si>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</si>
  <si>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</si>
  <si>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</si>
  <si>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</si>
  <si>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</si>
  <si>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</si>
  <si>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</si>
  <si>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</si>
  <si>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</si>
  <si>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</si>
  <si>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</si>
  <si>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</si>
  <si>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</si>
  <si>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</si>
  <si>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</si>
  <si>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</si>
  <si>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</si>
  <si>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</si>
  <si>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</si>
  <si>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</si>
  <si>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</si>
  <si>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</si>
  <si>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</si>
  <si>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</si>
  <si>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</si>
  <si>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</si>
  <si>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</si>
  <si>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</si>
  <si>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</si>
  <si>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</si>
  <si>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</si>
  <si>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</si>
  <si>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</si>
  <si>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</si>
  <si>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</si>
  <si>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</si>
  <si>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</si>
  <si>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</si>
  <si>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</si>
  <si>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</si>
  <si>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</si>
  <si>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</si>
  <si>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</si>
  <si>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</si>
  <si>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</si>
  <si>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</si>
  <si>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</si>
  <si>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</si>
  <si>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</si>
  <si>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</si>
  <si>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</si>
  <si>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</si>
  <si>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</si>
  <si>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</si>
  <si>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</si>
  <si>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</si>
  <si>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</si>
  <si>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</si>
  <si>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</si>
  <si>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</si>
  <si>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</si>
  <si>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</si>
  <si>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</si>
  <si>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</si>
  <si>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</si>
  <si>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</si>
  <si>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</si>
  <si>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</si>
  <si>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</si>
  <si>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</si>
  <si>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</si>
  <si>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</si>
  <si>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</si>
  <si>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</si>
  <si>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</si>
  <si>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</si>
  <si>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</si>
  <si>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</si>
  <si>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</si>
  <si>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</si>
  <si>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</si>
  <si>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</si>
  <si>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</si>
  <si>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</si>
  <si>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</si>
  <si>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</si>
  <si>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</si>
  <si>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</si>
  <si>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</si>
  <si>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</si>
  <si>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</si>
  <si>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</si>
  <si>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</si>
  <si>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</si>
  <si>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</si>
  <si>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</si>
  <si>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</si>
  <si>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</si>
  <si>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</si>
  <si>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</si>
  <si>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</si>
  <si>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</si>
  <si>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</si>
  <si>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</si>
  <si>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</si>
  <si>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</si>
  <si>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</si>
  <si>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</si>
  <si>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</si>
  <si>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</si>
  <si>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</si>
  <si>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</si>
  <si>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</si>
  <si>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</si>
  <si>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</si>
  <si>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</si>
  <si>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</si>
  <si>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</si>
  <si>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</si>
  <si>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</si>
  <si>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</si>
  <si>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</si>
  <si>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</si>
  <si>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</si>
  <si>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</si>
  <si>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</si>
  <si>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</si>
  <si>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</si>
  <si>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</si>
  <si>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</si>
  <si>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</si>
  <si>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</si>
  <si>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</si>
  <si>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</si>
  <si>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</si>
  <si>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</si>
  <si>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</si>
  <si>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</si>
  <si>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</si>
  <si>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</si>
  <si>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</si>
  <si>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</si>
  <si>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</si>
  <si>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</si>
  <si>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</si>
  <si>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</si>
  <si>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</si>
  <si>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</si>
  <si>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</si>
  <si>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</si>
  <si>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</si>
  <si>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</si>
  <si>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</si>
  <si>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</si>
  <si>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</si>
  <si>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</si>
  <si>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</si>
  <si>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</si>
  <si>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</si>
  <si>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</si>
  <si>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</si>
  <si>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</si>
  <si>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</si>
  <si>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</si>
  <si>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</si>
  <si>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</si>
  <si>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</si>
  <si>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</si>
  <si>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</si>
  <si>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</si>
  <si>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</si>
  <si>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</si>
  <si>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</si>
  <si>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</si>
  <si>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</si>
  <si>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</si>
  <si>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</si>
  <si>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</si>
  <si>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</si>
  <si>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</si>
  <si>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</si>
  <si>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</si>
  <si>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</si>
  <si>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</si>
  <si>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</si>
  <si>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</si>
  <si>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</si>
  <si>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</si>
  <si>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</si>
  <si>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</si>
  <si>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</si>
  <si>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</si>
  <si>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</si>
  <si>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</si>
  <si>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</si>
  <si>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</si>
  <si>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</si>
  <si>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</si>
  <si>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</si>
  <si>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</si>
  <si>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</si>
  <si>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</si>
  <si>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</si>
  <si>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</si>
  <si>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</si>
  <si>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</si>
  <si>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</si>
  <si>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</si>
  <si>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</si>
  <si>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</si>
  <si>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</si>
  <si>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</si>
  <si>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</si>
  <si>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</si>
  <si>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</si>
  <si>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</si>
  <si>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</si>
  <si>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</si>
  <si>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</si>
  <si>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</si>
  <si>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</si>
  <si>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</si>
  <si>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</si>
  <si>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</si>
  <si>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</si>
  <si>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</si>
  <si>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</si>
  <si>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</si>
  <si>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</si>
  <si>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</si>
  <si>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</si>
  <si>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</si>
  <si>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</si>
  <si>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</si>
  <si>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</si>
  <si>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</si>
  <si>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</si>
  <si>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</si>
  <si>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</si>
  <si>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</si>
  <si>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</si>
  <si>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</si>
  <si>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</si>
  <si>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</si>
  <si>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</si>
  <si>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</si>
  <si>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</si>
  <si>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</si>
  <si>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</si>
  <si>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</si>
  <si>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</si>
  <si>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</si>
  <si>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</si>
  <si>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</si>
  <si>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</si>
  <si>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</si>
  <si>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</si>
  <si>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</si>
  <si>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</si>
  <si>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</si>
  <si>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</si>
  <si>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</si>
  <si>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</si>
  <si>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</si>
  <si>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</si>
  <si>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</si>
  <si>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</si>
  <si>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</si>
  <si>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</si>
  <si>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</si>
  <si>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</si>
  <si>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</si>
  <si>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</si>
  <si>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</si>
  <si>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</si>
  <si>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</si>
  <si>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</si>
  <si>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</si>
  <si>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</si>
  <si>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</si>
  <si>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</si>
  <si>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</si>
  <si>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</si>
  <si>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</si>
  <si>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</si>
  <si>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</si>
  <si>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</si>
  <si>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</si>
  <si>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</si>
  <si>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</si>
  <si>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</si>
  <si>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</si>
  <si>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</si>
  <si>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</si>
  <si>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</si>
  <si>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</si>
  <si>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</si>
  <si>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</si>
  <si>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</si>
  <si>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</si>
  <si>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</si>
  <si>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</si>
  <si>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</si>
  <si>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</si>
  <si>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</si>
  <si>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</si>
  <si>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</si>
  <si>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</si>
  <si>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</si>
  <si>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</si>
  <si>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</si>
  <si>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</si>
  <si>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</si>
  <si>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</si>
  <si>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</si>
  <si>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</si>
  <si>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</si>
  <si>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</si>
  <si>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</si>
  <si>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</si>
  <si>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</si>
  <si>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</si>
  <si>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</si>
  <si>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</si>
  <si>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</si>
  <si>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</si>
  <si>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</si>
  <si>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</si>
  <si>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</si>
  <si>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</si>
  <si>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</si>
  <si>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</si>
  <si>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</si>
  <si>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</si>
  <si>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</si>
  <si>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</si>
  <si>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</si>
  <si>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</si>
  <si>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</si>
  <si>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</si>
  <si>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</si>
  <si>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</si>
  <si>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</si>
  <si>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</si>
  <si>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</si>
  <si>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</si>
  <si>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</si>
  <si>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</si>
  <si>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</si>
  <si>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</si>
  <si>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</si>
  <si>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</si>
  <si>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</si>
  <si>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</si>
  <si>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</si>
  <si>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</si>
  <si>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</si>
  <si>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</si>
  <si>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</si>
  <si>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</si>
  <si>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</si>
  <si>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</si>
  <si>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</si>
  <si>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</si>
  <si>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</si>
  <si>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</si>
  <si>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</si>
  <si>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</si>
  <si>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</si>
  <si>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</si>
  <si>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</si>
  <si>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</si>
  <si>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</si>
  <si>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</si>
  <si>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</si>
  <si>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</si>
  <si>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</si>
  <si>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</si>
  <si>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</si>
  <si>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</si>
  <si>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</si>
  <si>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</si>
  <si>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</si>
  <si>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</si>
  <si>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</si>
  <si>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</si>
  <si>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</si>
  <si>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</si>
  <si>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</si>
  <si>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</si>
  <si>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</si>
  <si>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</si>
  <si>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</si>
  <si>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</si>
  <si>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</si>
  <si>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</si>
  <si>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</si>
  <si>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</si>
  <si>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</si>
  <si>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</si>
  <si>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</si>
  <si>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</si>
  <si>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</si>
  <si>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</si>
  <si>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</si>
  <si>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</si>
  <si>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</si>
  <si>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</si>
  <si>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</si>
  <si>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</si>
  <si>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</si>
  <si>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</si>
  <si>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</si>
  <si>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</si>
  <si>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</si>
  <si>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</si>
  <si>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</si>
  <si>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</si>
  <si>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</si>
  <si>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</si>
  <si>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</si>
  <si>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</si>
  <si>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</si>
  <si>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</si>
  <si>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</si>
  <si>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</si>
  <si>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</si>
  <si>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</si>
  <si>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</si>
  <si>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</si>
  <si>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</si>
  <si>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</si>
  <si>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</si>
  <si>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</si>
  <si>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</si>
  <si>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</si>
  <si>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</si>
  <si>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</si>
  <si>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</si>
  <si>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</si>
  <si>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</si>
  <si>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</si>
  <si>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</si>
  <si>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</si>
  <si>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</si>
  <si>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</si>
  <si>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</si>
  <si>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</si>
  <si>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</si>
  <si>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</si>
  <si>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</si>
  <si>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</si>
  <si>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</si>
  <si>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</si>
  <si>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</si>
  <si>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</si>
  <si>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</si>
  <si>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</si>
  <si>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</si>
  <si>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</si>
  <si>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</si>
  <si>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</si>
  <si>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</si>
  <si>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</si>
  <si>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</si>
  <si>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</si>
  <si>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</si>
  <si>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</si>
  <si>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</si>
  <si>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</si>
  <si>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</si>
  <si>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</si>
  <si>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</si>
  <si>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</si>
  <si>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</si>
  <si>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</si>
  <si>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</si>
  <si>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</si>
  <si>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</si>
  <si>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</si>
  <si>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</si>
  <si>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</si>
  <si>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</si>
  <si>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</si>
  <si>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</si>
  <si>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</si>
  <si>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</si>
  <si>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</si>
  <si>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</si>
  <si>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</si>
  <si>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</si>
  <si>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</si>
  <si>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</si>
  <si>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</si>
  <si>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</si>
  <si>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</si>
  <si>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</si>
  <si>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</si>
  <si>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</si>
  <si>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</si>
  <si>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</si>
  <si>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</si>
  <si>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</si>
  <si>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</si>
  <si>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</si>
  <si>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</si>
  <si>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</si>
  <si>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</si>
  <si>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</si>
  <si>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</si>
  <si>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</si>
  <si>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</si>
  <si>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</si>
  <si>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</si>
  <si>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</si>
  <si>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</si>
  <si>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</si>
  <si>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</si>
  <si>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</si>
  <si>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</si>
  <si>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</si>
  <si>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</si>
  <si>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</si>
  <si>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</si>
  <si>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</si>
  <si>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</si>
  <si>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</si>
  <si>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</si>
  <si>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</si>
  <si>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</si>
  <si>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</si>
  <si>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</si>
  <si>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</si>
  <si>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</si>
  <si>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</si>
  <si>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</si>
  <si>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</si>
  <si>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</si>
  <si>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</si>
  <si>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</si>
  <si>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</si>
  <si>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</si>
  <si>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</si>
  <si>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</si>
  <si>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</si>
  <si>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</si>
  <si>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</si>
  <si>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</si>
  <si>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</si>
  <si>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</si>
  <si>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</si>
  <si>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</si>
  <si>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</si>
  <si>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</si>
  <si>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</si>
  <si>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</si>
  <si>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</si>
  <si>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</si>
  <si>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</si>
  <si>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</si>
  <si>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</si>
  <si>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</si>
  <si>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</si>
  <si>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</si>
  <si>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</si>
  <si>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</si>
  <si>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</si>
  <si>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</si>
  <si>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</si>
  <si>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</si>
  <si>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</si>
  <si>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</si>
  <si>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</si>
  <si>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</si>
  <si>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</si>
  <si>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</si>
  <si>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</si>
  <si>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</si>
  <si>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</si>
  <si>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</si>
  <si>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</si>
  <si>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</si>
  <si>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</si>
  <si>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</si>
  <si>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</si>
  <si>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</si>
  <si>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</si>
  <si>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</si>
  <si>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</si>
  <si>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</si>
  <si>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</si>
  <si>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</si>
  <si>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</si>
  <si>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</si>
  <si>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</si>
  <si>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</si>
  <si>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</si>
  <si>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</si>
  <si>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</si>
  <si>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</si>
  <si>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</si>
  <si>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</si>
  <si>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</si>
  <si>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</si>
  <si>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</si>
  <si>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</si>
  <si>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</si>
  <si>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</si>
  <si>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</si>
  <si>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</si>
  <si>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</si>
  <si>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</si>
  <si>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</si>
  <si>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</si>
  <si>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</si>
  <si>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</si>
  <si>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</si>
  <si>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</si>
  <si>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</si>
  <si>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</si>
  <si>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</si>
  <si>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</si>
  <si>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</si>
  <si>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</si>
  <si>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</si>
  <si>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</si>
  <si>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</si>
  <si>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</si>
  <si>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</si>
  <si>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</si>
  <si>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</si>
  <si>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</si>
  <si>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</si>
  <si>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</si>
  <si>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</si>
  <si>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</si>
  <si>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</si>
  <si>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</si>
  <si>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</si>
  <si>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</si>
  <si>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</si>
  <si>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</si>
  <si>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</si>
  <si>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</si>
  <si>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</si>
  <si>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</si>
  <si>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</si>
  <si>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</si>
  <si>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</si>
  <si>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</si>
  <si>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</si>
  <si>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</si>
  <si>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</si>
  <si>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</si>
  <si>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</si>
  <si>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</si>
  <si>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</si>
  <si>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</si>
  <si>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</si>
  <si>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</si>
  <si>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</si>
  <si>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</si>
  <si>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</si>
  <si>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</si>
  <si>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</si>
  <si>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</si>
  <si>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</si>
  <si>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</si>
  <si>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</si>
  <si>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</si>
  <si>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</si>
  <si>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</si>
  <si>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</si>
  <si>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</si>
  <si>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</si>
  <si>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</si>
  <si>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</si>
  <si>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</si>
  <si>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</si>
  <si>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</si>
  <si>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</si>
  <si>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</si>
  <si>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</si>
  <si>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</si>
  <si>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</si>
  <si>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</si>
  <si>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</si>
  <si>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</si>
  <si>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</si>
  <si>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</si>
  <si>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</si>
  <si>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</si>
  <si>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</si>
  <si>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</si>
  <si>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</si>
  <si>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</si>
  <si>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</si>
  <si>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</si>
  <si>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</si>
  <si>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</si>
  <si>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</si>
  <si>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</si>
  <si>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</si>
  <si>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</si>
  <si>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</si>
  <si>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</si>
  <si>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</si>
  <si>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</si>
  <si>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</si>
  <si>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</si>
  <si>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</si>
  <si>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</si>
  <si>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</si>
  <si>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</si>
  <si>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</si>
  <si>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</si>
  <si>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</si>
  <si>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</si>
  <si>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</si>
  <si>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</si>
  <si>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</si>
  <si>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</si>
  <si>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</si>
  <si>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</si>
  <si>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</si>
  <si>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</si>
  <si>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</si>
  <si>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</si>
  <si>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</si>
  <si>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</si>
  <si>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</si>
  <si>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</si>
  <si>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</si>
  <si>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</si>
  <si>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</si>
  <si>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</si>
  <si>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</si>
  <si>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</si>
  <si>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</si>
  <si>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</si>
  <si>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</si>
  <si>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</si>
  <si>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</si>
  <si>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</si>
  <si>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</si>
  <si>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</si>
  <si>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</si>
  <si>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</si>
  <si>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</si>
  <si>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</si>
  <si>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</si>
  <si>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</si>
  <si>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</si>
  <si>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</si>
  <si>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</si>
  <si>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</si>
  <si>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</si>
  <si>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</si>
  <si>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</si>
  <si>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</si>
  <si>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</si>
  <si>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</si>
  <si>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</si>
  <si>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</si>
  <si>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</si>
  <si>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</si>
  <si>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</si>
  <si>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</si>
  <si>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</si>
  <si>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</si>
  <si>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</si>
  <si>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</si>
  <si>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</si>
  <si>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</si>
  <si>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</si>
  <si>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</si>
  <si>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</si>
  <si>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</si>
  <si>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</si>
  <si>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</si>
  <si>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</si>
  <si>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</si>
  <si>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</si>
  <si>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</si>
  <si>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</si>
  <si>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</si>
  <si>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</si>
  <si>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</si>
  <si>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</si>
  <si>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</si>
  <si>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</si>
  <si>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</si>
  <si>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</si>
  <si>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</si>
  <si>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</si>
  <si>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</si>
  <si>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</si>
  <si>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</si>
  <si>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</si>
  <si>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</si>
  <si>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</si>
  <si>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</si>
  <si>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</si>
  <si>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</si>
  <si>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</si>
  <si>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</si>
  <si>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</si>
  <si>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</si>
  <si>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</si>
  <si>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</si>
  <si>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</si>
  <si>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</si>
  <si>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</si>
  <si>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</si>
  <si>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</si>
  <si>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</si>
  <si>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</si>
  <si>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</si>
  <si>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</si>
  <si>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</si>
  <si>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</si>
  <si>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</si>
  <si>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</si>
  <si>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</si>
  <si>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</si>
  <si>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</si>
  <si>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</si>
  <si>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</si>
  <si>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</si>
  <si>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</si>
  <si>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</si>
  <si>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</si>
  <si>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</si>
  <si>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</si>
  <si>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</si>
  <si>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</si>
  <si>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</si>
  <si>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</si>
  <si>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</si>
  <si>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</si>
  <si>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</si>
  <si>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</si>
  <si>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</si>
  <si>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</si>
  <si>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</si>
  <si>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</si>
  <si>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</si>
  <si>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</si>
  <si>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</si>
  <si>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</si>
  <si>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</si>
  <si>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</si>
  <si>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</si>
  <si>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</si>
  <si>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</si>
  <si>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</si>
  <si>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</si>
  <si>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</si>
  <si>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</si>
  <si>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</si>
  <si>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</si>
  <si>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</si>
  <si>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</si>
  <si>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</si>
  <si>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</si>
  <si>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</si>
  <si>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</si>
  <si>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</si>
  <si>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</si>
  <si>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</si>
  <si>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</si>
  <si>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</si>
  <si>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</si>
  <si>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</si>
  <si>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</si>
  <si>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</si>
  <si>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</si>
  <si>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</si>
  <si>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</si>
  <si>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</si>
  <si>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</si>
  <si>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</si>
  <si>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</si>
  <si>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</si>
  <si>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</si>
  <si>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</si>
  <si>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</si>
  <si>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</si>
  <si>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</si>
  <si>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</si>
  <si>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</si>
  <si>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</si>
  <si>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</si>
  <si>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</si>
  <si>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</si>
  <si>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</si>
  <si>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</si>
  <si>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</si>
  <si>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</si>
  <si>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</si>
  <si>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</si>
  <si>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</si>
  <si>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</si>
  <si>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</si>
  <si>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</si>
  <si>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</si>
  <si>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</si>
  <si>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</si>
  <si>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</si>
  <si>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</si>
  <si>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</si>
  <si>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</si>
  <si>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</si>
  <si>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</si>
  <si>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</si>
  <si>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</si>
  <si>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</si>
  <si>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</si>
  <si>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</si>
  <si>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</si>
  <si>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</si>
  <si>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</si>
  <si>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</si>
  <si>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</si>
  <si>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</si>
  <si>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</si>
  <si>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</si>
  <si>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</si>
  <si>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</si>
  <si>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</si>
  <si>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</si>
  <si>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</si>
  <si>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</si>
  <si>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</si>
  <si>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</si>
  <si>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</si>
  <si>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</si>
  <si>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</si>
  <si>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</si>
  <si>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</si>
  <si>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</si>
  <si>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</si>
  <si>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</si>
  <si>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</si>
  <si>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</si>
  <si>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</si>
  <si>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</si>
  <si>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</si>
  <si>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</si>
  <si>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</si>
  <si>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</si>
  <si>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</si>
  <si>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</si>
  <si>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</si>
  <si>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</si>
  <si>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</si>
  <si>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</si>
  <si>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</si>
  <si>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</si>
  <si>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</si>
  <si>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</si>
  <si>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</si>
  <si>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</si>
  <si>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</si>
  <si>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</si>
  <si>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</si>
  <si>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</si>
  <si>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</si>
  <si>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</si>
  <si>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</si>
  <si>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</si>
  <si>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</si>
  <si>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</si>
  <si>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</si>
  <si>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</si>
  <si>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</si>
  <si>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</si>
  <si>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</si>
  <si>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</si>
  <si>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</si>
  <si>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</si>
  <si>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</si>
  <si>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</si>
  <si>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</si>
  <si>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</si>
  <si>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</si>
  <si>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</si>
  <si>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</si>
  <si>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</si>
  <si>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</si>
  <si>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</si>
  <si>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</si>
  <si>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</si>
  <si>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</si>
  <si>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</si>
  <si>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</si>
  <si>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</si>
  <si>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</si>
  <si>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</si>
  <si>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</si>
  <si>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</si>
  <si>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</si>
  <si>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</si>
  <si>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</si>
  <si>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</si>
  <si>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</si>
  <si>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</si>
  <si>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</si>
  <si>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</si>
  <si>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</si>
  <si>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</si>
  <si>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</si>
  <si>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</si>
  <si>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</si>
  <si>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</si>
  <si>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</si>
  <si>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</si>
  <si>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</si>
  <si>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</si>
  <si>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</si>
  <si>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</si>
  <si>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</si>
  <si>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</si>
  <si>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</si>
  <si>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</si>
  <si>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</si>
  <si>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</si>
  <si>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</si>
  <si>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</si>
  <si>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</si>
  <si>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</si>
  <si>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</si>
  <si>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</si>
  <si>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</si>
  <si>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</si>
  <si>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</si>
  <si>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</si>
  <si>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</si>
  <si>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</si>
  <si>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</si>
  <si>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</si>
  <si>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</si>
  <si>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</si>
  <si>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</si>
  <si>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</si>
  <si>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</si>
  <si>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</si>
  <si>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</si>
  <si>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</si>
  <si>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</si>
  <si>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</si>
  <si>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</si>
  <si>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</si>
  <si>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</si>
  <si>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</si>
  <si>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</si>
  <si>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</si>
  <si>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</si>
  <si>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</si>
  <si>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</si>
  <si>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</si>
  <si>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</si>
  <si>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</si>
  <si>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</si>
  <si>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</si>
  <si>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</si>
  <si>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</si>
  <si>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</si>
  <si>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</si>
  <si>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</si>
  <si>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</si>
  <si>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</si>
  <si>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</si>
  <si>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</si>
  <si>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</si>
  <si>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</si>
  <si>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</si>
  <si>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</si>
  <si>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</si>
  <si>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</si>
  <si>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</si>
  <si>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</si>
  <si>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</si>
  <si>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</si>
  <si>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</si>
  <si>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</si>
  <si>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</si>
  <si>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</si>
  <si>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</si>
  <si>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</si>
  <si>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</si>
  <si>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</si>
  <si>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</si>
  <si>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</si>
  <si>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</si>
  <si>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</si>
  <si>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</si>
  <si>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</si>
  <si>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</si>
  <si>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</si>
  <si>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</si>
  <si>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</si>
  <si>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</si>
  <si>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</si>
  <si>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</si>
  <si>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</si>
  <si>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</si>
  <si>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</si>
  <si>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</si>
  <si>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</si>
  <si>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</si>
  <si>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</si>
  <si>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</si>
  <si>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</si>
  <si>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</si>
  <si>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</si>
  <si>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</si>
  <si>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</si>
  <si>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</si>
  <si>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</si>
  <si>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</si>
  <si>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</si>
  <si>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</si>
  <si>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</si>
  <si>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</si>
  <si>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</si>
  <si>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</si>
  <si>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</si>
  <si>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</si>
  <si>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</si>
  <si>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</si>
  <si>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</si>
  <si>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</si>
  <si>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</si>
  <si>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</si>
  <si>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</si>
  <si>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</si>
  <si>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</si>
  <si>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</si>
  <si>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</si>
  <si>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</si>
  <si>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</si>
  <si>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</si>
  <si>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</si>
  <si>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</si>
  <si>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</si>
  <si>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</si>
  <si>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</si>
  <si>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</si>
  <si>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</si>
  <si>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</si>
  <si>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</si>
  <si>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</si>
  <si>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</si>
  <si>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</si>
  <si>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</si>
  <si>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</si>
  <si>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</si>
  <si>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</si>
  <si>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</si>
  <si>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</si>
  <si>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</si>
  <si>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</si>
  <si>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</si>
  <si>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</si>
  <si>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</si>
  <si>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</si>
  <si>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</si>
  <si>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</si>
  <si>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</si>
  <si>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</si>
  <si>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</si>
  <si>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</si>
  <si>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</si>
  <si>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</si>
  <si>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</si>
  <si>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</si>
  <si>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</si>
  <si>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</si>
  <si>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</si>
  <si>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</si>
  <si>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</si>
  <si>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</si>
  <si>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</si>
  <si>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</si>
  <si>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</si>
  <si>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</si>
  <si>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</si>
  <si>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</si>
  <si>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</si>
  <si>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</si>
  <si>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</si>
  <si>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</si>
  <si>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</si>
  <si>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</si>
  <si>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</si>
  <si>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</si>
  <si>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</si>
  <si>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</si>
  <si>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</si>
  <si>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</si>
  <si>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</si>
  <si>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</si>
  <si>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</si>
  <si>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</si>
  <si>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</si>
  <si>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</si>
  <si>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</si>
  <si>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</si>
  <si>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</si>
  <si>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</si>
  <si>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</si>
  <si>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</si>
  <si>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</si>
  <si>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</si>
  <si>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</si>
  <si>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</si>
  <si>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</si>
  <si>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</si>
  <si>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</si>
  <si>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</si>
  <si>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</si>
  <si>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</si>
  <si>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</si>
  <si>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</si>
  <si>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</si>
  <si>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</si>
  <si>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</si>
  <si>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</si>
  <si>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</si>
  <si>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</si>
  <si>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</si>
  <si>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</si>
  <si>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</si>
  <si>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</si>
  <si>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</si>
  <si>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</si>
  <si>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</si>
  <si>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</si>
  <si>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</si>
  <si>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</si>
  <si>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</si>
  <si>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</si>
  <si>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</si>
  <si>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</si>
  <si>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</si>
  <si>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</si>
  <si>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</si>
  <si>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</si>
  <si>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</si>
  <si>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</si>
  <si>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</si>
  <si>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</si>
  <si>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</si>
  <si>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</si>
  <si>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</si>
  <si>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</si>
  <si>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</si>
  <si>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</si>
  <si>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</si>
  <si>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</si>
  <si>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</si>
  <si>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</si>
  <si>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</si>
  <si>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</si>
  <si>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</si>
  <si>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</si>
  <si>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</si>
  <si>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</si>
  <si>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</si>
  <si>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</si>
  <si>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</si>
  <si>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</si>
  <si>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</si>
  <si>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</si>
  <si>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</si>
  <si>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</si>
  <si>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</si>
  <si>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</si>
  <si>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</si>
  <si>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</si>
  <si>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</si>
  <si>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</si>
  <si>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</si>
  <si>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</si>
  <si>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</si>
  <si>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</si>
  <si>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</si>
  <si>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</si>
  <si>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</si>
  <si>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</si>
  <si>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</si>
  <si>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</si>
  <si>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</si>
  <si>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</si>
  <si>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</si>
  <si>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</si>
  <si>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</si>
  <si>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</si>
  <si>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</si>
  <si>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</si>
  <si>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</si>
  <si>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</si>
  <si>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</si>
  <si>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</si>
  <si>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</si>
  <si>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</si>
  <si>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</si>
  <si>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</si>
  <si>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</si>
  <si>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</si>
  <si>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</si>
  <si>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</si>
  <si>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</si>
  <si>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</si>
  <si>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</si>
  <si>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</si>
  <si>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</si>
  <si>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</si>
  <si>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</si>
  <si>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</si>
  <si>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</si>
  <si>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</si>
  <si>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</si>
  <si>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</si>
  <si>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</si>
  <si>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</si>
  <si>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</si>
  <si>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</si>
  <si>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</si>
  <si>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</si>
  <si>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</si>
  <si>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</si>
  <si>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</si>
  <si>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</si>
  <si>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</si>
  <si>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</si>
  <si>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</si>
  <si>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</si>
  <si>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</si>
  <si>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</si>
  <si>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</si>
  <si>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</si>
  <si>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</si>
  <si>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</si>
  <si>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</si>
  <si>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</si>
  <si>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</si>
  <si>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</si>
  <si>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</si>
  <si>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</si>
  <si>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</si>
  <si>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</si>
  <si>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</si>
  <si>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</si>
  <si>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</si>
  <si>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</si>
  <si>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</si>
  <si>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</si>
  <si>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</si>
  <si>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</si>
  <si>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</si>
  <si>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</si>
  <si>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</si>
  <si>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</si>
  <si>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</si>
  <si>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</si>
  <si>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</si>
  <si>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</si>
  <si>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</si>
  <si>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</si>
  <si>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</si>
  <si>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</si>
  <si>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</si>
  <si>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</si>
  <si>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</si>
  <si>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</si>
  <si>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</si>
  <si>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</si>
  <si>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</si>
  <si>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</si>
  <si>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</si>
  <si>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</si>
  <si>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</si>
  <si>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</si>
  <si>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</si>
  <si>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</si>
  <si>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</si>
  <si>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</si>
  <si>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</si>
  <si>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</si>
  <si>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</si>
  <si>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</si>
  <si>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</si>
  <si>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</si>
  <si>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</si>
  <si>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</si>
  <si>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</si>
  <si>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</si>
  <si>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</si>
  <si>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</si>
  <si>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</si>
  <si>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</si>
  <si>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</si>
  <si>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</si>
  <si>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</si>
  <si>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</si>
  <si>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</si>
  <si>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</si>
  <si>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</si>
  <si>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</si>
  <si>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</si>
  <si>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</si>
  <si>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</si>
  <si>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</si>
  <si>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</si>
  <si>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</si>
  <si>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</si>
  <si>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</si>
  <si>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</si>
  <si>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</si>
  <si>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</si>
  <si>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</si>
  <si>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</si>
  <si>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</si>
  <si>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</si>
  <si>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</si>
  <si>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</si>
  <si>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</si>
  <si>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</si>
  <si>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</si>
  <si>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</si>
  <si>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</si>
  <si>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</si>
  <si>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</si>
  <si>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</si>
  <si>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</si>
  <si>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</si>
  <si>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</si>
  <si>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</si>
  <si>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</si>
  <si>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</si>
  <si>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</si>
  <si>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</si>
  <si>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</si>
  <si>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</si>
  <si>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</si>
  <si>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</si>
  <si>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</si>
  <si>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</si>
  <si>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</si>
  <si>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</si>
  <si>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</si>
  <si>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</si>
  <si>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</si>
  <si>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</si>
  <si>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</si>
  <si>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</si>
  <si>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</si>
  <si>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</si>
  <si>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</si>
  <si>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</si>
  <si>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</si>
  <si>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</si>
  <si>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</si>
  <si>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</si>
  <si>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</si>
  <si>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</si>
  <si>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</si>
  <si>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</si>
  <si>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</si>
  <si>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</si>
  <si>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</si>
  <si>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</si>
  <si>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</si>
  <si>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</si>
  <si>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</si>
  <si>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</si>
  <si>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</si>
  <si>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</si>
  <si>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</si>
  <si>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</si>
  <si>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</si>
  <si>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</si>
  <si>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</si>
  <si>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</si>
  <si>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</si>
  <si>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</si>
  <si>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</si>
  <si>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</si>
  <si>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</si>
  <si>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</si>
  <si>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</si>
  <si>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</si>
  <si>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</si>
  <si>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</si>
  <si>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</si>
  <si>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</si>
  <si>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</si>
  <si>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</si>
  <si>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</si>
  <si>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</si>
  <si>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</si>
  <si>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</si>
  <si>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</si>
  <si>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</si>
  <si>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</si>
  <si>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</si>
  <si>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</si>
  <si>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</si>
  <si>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</si>
  <si>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</si>
  <si>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</si>
  <si>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</si>
  <si>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</si>
  <si>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</si>
  <si>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</si>
  <si>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</si>
  <si>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</si>
  <si>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</si>
  <si>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</si>
  <si>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</si>
  <si>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</si>
  <si>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</si>
  <si>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</si>
  <si>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</si>
  <si>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</si>
  <si>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</si>
  <si>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</si>
  <si>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</si>
  <si>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</si>
  <si>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</si>
  <si>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</si>
  <si>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</si>
  <si>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</si>
  <si>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</si>
  <si>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</si>
  <si>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</si>
  <si>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</si>
  <si>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</si>
  <si>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</si>
  <si>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</si>
  <si>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</si>
  <si>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</si>
  <si>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</si>
  <si>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</si>
  <si>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</si>
  <si>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</si>
  <si>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</si>
  <si>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</si>
  <si>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</si>
  <si>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</si>
  <si>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</si>
  <si>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</si>
  <si>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</si>
  <si>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</si>
  <si>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</si>
  <si>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</si>
  <si>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</si>
  <si>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</si>
  <si>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</si>
  <si>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</si>
  <si>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</si>
  <si>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</si>
  <si>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</si>
  <si>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</si>
  <si>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</si>
  <si>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</si>
  <si>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</si>
  <si>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</si>
  <si>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</si>
  <si>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</si>
  <si>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</si>
  <si>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</si>
  <si>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</si>
  <si>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</si>
  <si>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</si>
  <si>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</si>
  <si>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</si>
  <si>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</si>
  <si>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</si>
  <si>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</si>
  <si>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</si>
  <si>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</si>
  <si>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</si>
  <si>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</si>
  <si>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</si>
  <si>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</si>
  <si>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</si>
  <si>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</si>
  <si>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</si>
  <si>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</si>
  <si>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</si>
  <si>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</si>
  <si>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</si>
  <si>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</si>
  <si>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</si>
  <si>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</si>
  <si>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</si>
  <si>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</si>
  <si>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</si>
  <si>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</si>
  <si>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</si>
  <si>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</si>
  <si>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</si>
  <si>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</si>
  <si>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</si>
  <si>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</si>
  <si>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</si>
  <si>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</si>
  <si>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</si>
  <si>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</si>
  <si>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</si>
  <si>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</si>
  <si>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</si>
  <si>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</si>
  <si>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</si>
  <si>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</si>
  <si>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</si>
  <si>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</si>
  <si>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</si>
  <si>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</si>
  <si>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</si>
  <si>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</si>
  <si>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</si>
  <si>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</si>
  <si>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</si>
  <si>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</si>
  <si>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</si>
  <si>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</si>
  <si>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</si>
  <si>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</si>
  <si>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</si>
  <si>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</si>
  <si>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</si>
  <si>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</si>
  <si>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</si>
  <si>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</si>
  <si>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</si>
  <si>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</si>
  <si>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</si>
  <si>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</si>
  <si>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</si>
  <si>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</si>
  <si>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</si>
  <si>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</si>
  <si>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</si>
  <si>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</si>
  <si>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</si>
  <si>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</si>
  <si>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</si>
  <si>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</si>
  <si>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</si>
  <si>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</si>
  <si>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</si>
  <si>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</si>
  <si>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</si>
  <si>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</si>
  <si>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</si>
  <si>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</si>
  <si>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</si>
  <si>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</si>
  <si>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</si>
  <si>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</si>
  <si>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</si>
  <si>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</si>
  <si>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</si>
  <si>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</si>
  <si>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</si>
  <si>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</si>
  <si>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</si>
  <si>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</si>
  <si>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</si>
  <si>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</si>
  <si>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</si>
  <si>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</si>
  <si>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</si>
  <si>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</si>
  <si>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</si>
  <si>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</si>
  <si>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</si>
  <si>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</si>
  <si>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</si>
  <si>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</si>
  <si>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</si>
  <si>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</si>
  <si>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</si>
  <si>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</si>
  <si>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</si>
  <si>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</si>
  <si>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</si>
  <si>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</si>
  <si>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</si>
  <si>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</si>
  <si>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</si>
  <si>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</si>
  <si>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</si>
  <si>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</si>
  <si>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</si>
  <si>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</si>
  <si>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</si>
  <si>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</si>
  <si>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</si>
  <si>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</si>
  <si>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</si>
  <si>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</si>
  <si>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</si>
  <si>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</si>
  <si>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</si>
  <si>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</si>
  <si>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</si>
  <si>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</si>
  <si>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</si>
  <si>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</si>
  <si>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</si>
  <si>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</si>
  <si>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</si>
  <si>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</si>
  <si>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</si>
  <si>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</si>
  <si>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</si>
  <si>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</si>
  <si>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</si>
  <si>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</si>
  <si>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</si>
  <si>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</si>
  <si>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</si>
  <si>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</si>
  <si>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</si>
  <si>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</si>
  <si>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</si>
  <si>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</si>
  <si>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</si>
  <si>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</si>
  <si>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</si>
  <si>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</si>
  <si>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</si>
  <si>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</si>
  <si>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</si>
  <si>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</si>
  <si>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</si>
  <si>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</si>
  <si>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</si>
  <si>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</si>
  <si>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</si>
  <si>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</si>
  <si>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</si>
  <si>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</si>
  <si>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</si>
  <si>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</si>
  <si>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</si>
  <si>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</si>
  <si>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</si>
  <si>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</si>
  <si>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</si>
  <si>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</si>
  <si>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</si>
  <si>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</si>
  <si>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</si>
  <si>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</si>
  <si>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</si>
  <si>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</si>
  <si>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</si>
  <si>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</si>
  <si>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</si>
  <si>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</si>
  <si>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</si>
  <si>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</si>
  <si>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</si>
  <si>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</si>
  <si>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</si>
  <si>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</si>
  <si>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</si>
  <si>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</si>
  <si>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</si>
  <si>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</si>
  <si>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</si>
  <si>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</si>
  <si>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</si>
  <si>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</si>
  <si>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</si>
  <si>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</si>
  <si>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</si>
  <si>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</si>
  <si>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</si>
  <si>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</si>
  <si>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</si>
  <si>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</si>
  <si>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</si>
  <si>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</si>
  <si>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</si>
  <si>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</si>
  <si>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</si>
  <si>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</si>
  <si>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</si>
  <si>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</si>
  <si>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</si>
  <si>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</si>
  <si>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</si>
  <si>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</si>
  <si>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</si>
  <si>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</si>
  <si>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</si>
  <si>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</si>
  <si>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</si>
  <si>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</si>
  <si>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</si>
  <si>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</si>
  <si>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</si>
  <si>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</si>
  <si>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</si>
  <si>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</si>
  <si>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</si>
  <si>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</si>
  <si>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</si>
  <si>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</si>
  <si>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</si>
  <si>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</si>
  <si>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</si>
  <si>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</si>
  <si>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</si>
  <si>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</si>
  <si>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</si>
  <si>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</si>
  <si>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</si>
  <si>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</si>
  <si>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</si>
  <si>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</si>
  <si>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</si>
  <si>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</si>
  <si>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</si>
  <si>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</si>
  <si>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</si>
  <si>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</si>
  <si>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</si>
  <si>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</si>
  <si>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</si>
  <si>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</si>
  <si>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</si>
  <si>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</si>
  <si>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</si>
  <si>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</si>
  <si>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</si>
  <si>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</si>
  <si>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</si>
  <si>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</si>
  <si>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</si>
  <si>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</si>
  <si>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</si>
  <si>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</si>
  <si>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</si>
  <si>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</si>
  <si>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</si>
  <si>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</si>
  <si>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</si>
  <si>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</si>
  <si>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</si>
  <si>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</si>
  <si>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</si>
  <si>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</si>
  <si>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</si>
  <si>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</si>
  <si>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</si>
  <si>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</si>
  <si>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</si>
  <si>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</si>
  <si>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</si>
  <si>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</si>
  <si>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</si>
  <si>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</si>
  <si>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</si>
  <si>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</si>
  <si>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</si>
  <si>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</si>
  <si>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</si>
  <si>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</si>
  <si>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</si>
  <si>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</si>
  <si>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</si>
  <si>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</si>
  <si>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</si>
  <si>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</si>
  <si>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</si>
  <si>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</si>
  <si>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</si>
  <si>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</si>
  <si>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</si>
  <si>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</si>
  <si>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</si>
  <si>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</si>
  <si>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</si>
  <si>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</si>
  <si>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</si>
  <si>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</si>
  <si>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</si>
  <si>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</si>
  <si>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</si>
  <si>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</si>
  <si>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</si>
  <si>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</si>
  <si>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</si>
  <si>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</si>
  <si>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</si>
  <si>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</si>
  <si>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</si>
  <si>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</si>
  <si>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</si>
  <si>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</si>
  <si>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</si>
  <si>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</si>
  <si>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</si>
  <si>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</si>
  <si>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</si>
  <si>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</si>
  <si>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</si>
  <si>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</si>
  <si>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</si>
  <si>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</si>
  <si>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</si>
  <si>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</si>
  <si>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</si>
  <si>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</si>
  <si>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</si>
  <si>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</si>
  <si>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</si>
  <si>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</si>
  <si>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</si>
  <si>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</si>
  <si>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</si>
  <si>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</si>
  <si>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</si>
  <si>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</si>
  <si>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</si>
  <si>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</si>
  <si>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</si>
  <si>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</si>
  <si>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</si>
  <si>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</si>
  <si>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</si>
  <si>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</si>
  <si>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</si>
  <si>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</si>
  <si>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</si>
  <si>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</si>
  <si>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</si>
  <si>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</si>
  <si>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</si>
  <si>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</si>
  <si>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</si>
  <si>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</si>
  <si>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</si>
  <si>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</si>
  <si>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</si>
  <si>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</si>
  <si>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</si>
  <si>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</si>
  <si>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</si>
  <si>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</si>
  <si>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</si>
  <si>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</si>
  <si>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</si>
  <si>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</si>
  <si>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</si>
  <si>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</si>
  <si>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</si>
  <si>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</si>
  <si>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</si>
  <si>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</si>
  <si>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</si>
  <si>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</si>
  <si>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</si>
  <si>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</si>
  <si>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</si>
  <si>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</si>
  <si>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</si>
  <si>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</si>
  <si>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</si>
  <si>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</si>
  <si>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</si>
  <si>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</si>
  <si>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</si>
  <si>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</si>
  <si>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</si>
  <si>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</si>
  <si>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</si>
  <si>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</si>
  <si>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</si>
  <si>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</si>
  <si>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</si>
  <si>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</si>
  <si>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</si>
  <si>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</si>
  <si>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</si>
  <si>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</si>
  <si>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</si>
  <si>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</si>
  <si>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</si>
  <si>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</si>
  <si>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</si>
  <si>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</si>
  <si>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</si>
  <si>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</si>
  <si>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</si>
  <si>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</si>
  <si>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</si>
  <si>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</si>
  <si>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</si>
  <si>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</si>
  <si>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</si>
  <si>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</si>
  <si>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</si>
  <si>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</si>
  <si>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</si>
  <si>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</si>
  <si>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</si>
  <si>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</si>
  <si>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</si>
  <si>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</si>
  <si>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</si>
  <si>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</si>
  <si>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</si>
  <si>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</si>
  <si>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</si>
  <si>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</si>
  <si>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</si>
  <si>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</si>
  <si>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</si>
  <si>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</si>
  <si>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</si>
  <si>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</si>
  <si>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</si>
  <si>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</si>
  <si>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</si>
  <si>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</si>
  <si>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</si>
  <si>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</si>
  <si>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</si>
  <si>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</si>
  <si>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</si>
  <si>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</si>
  <si>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</si>
  <si>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</si>
  <si>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</si>
  <si>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</si>
  <si>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</si>
  <si>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</si>
  <si>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</si>
  <si>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</si>
  <si>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</si>
  <si>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</si>
  <si>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</si>
  <si>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</si>
  <si>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</si>
  <si>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</si>
  <si>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</si>
  <si>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</si>
  <si>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</si>
  <si>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</si>
  <si>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</si>
  <si>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</si>
  <si>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</si>
  <si>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</si>
  <si>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</si>
  <si>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</si>
  <si>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</si>
  <si>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</si>
  <si>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</si>
  <si>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</si>
  <si>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</si>
  <si>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</si>
  <si>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</si>
  <si>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</si>
  <si>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</si>
  <si>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</si>
  <si>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</si>
  <si>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</si>
  <si>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</si>
  <si>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</si>
  <si>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</si>
  <si>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</si>
  <si>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</si>
  <si>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</si>
  <si>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</si>
  <si>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</si>
  <si>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</si>
  <si>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</si>
  <si>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</si>
  <si>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</si>
  <si>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</si>
  <si>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</si>
  <si>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</si>
  <si>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</si>
  <si>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</si>
  <si>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</si>
  <si>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</si>
  <si>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</si>
  <si>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</si>
  <si>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</si>
  <si>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</si>
  <si>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</si>
  <si>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</si>
  <si>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</si>
  <si>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</si>
  <si>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</si>
  <si>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</si>
  <si>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</si>
  <si>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</si>
  <si>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</si>
  <si>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</si>
  <si>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</si>
  <si>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</si>
  <si>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</si>
  <si>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</si>
  <si>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</si>
  <si>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</si>
  <si>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</si>
  <si>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</si>
  <si>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</si>
  <si>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</si>
  <si>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</si>
  <si>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</si>
  <si>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</si>
  <si>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</si>
  <si>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</si>
  <si>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</si>
  <si>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</si>
  <si>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</si>
  <si>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</si>
  <si>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</si>
  <si>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</si>
  <si>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</si>
  <si>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</si>
  <si>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</si>
  <si>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</si>
  <si>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</si>
  <si>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</si>
  <si>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</si>
  <si>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</si>
  <si>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</si>
  <si>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</si>
  <si>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</si>
  <si>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</si>
  <si>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</si>
  <si>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</si>
  <si>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</si>
  <si>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</si>
  <si>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</si>
  <si>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</si>
  <si>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</si>
  <si>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</si>
  <si>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</si>
  <si>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</si>
  <si>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</si>
  <si>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</si>
  <si>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</si>
  <si>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</si>
  <si>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</si>
  <si>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</si>
  <si>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</si>
  <si>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</si>
  <si>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</si>
  <si>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</si>
  <si>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</si>
  <si>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</si>
  <si>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</si>
  <si>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</si>
  <si>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</si>
  <si>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</si>
  <si>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</si>
  <si>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</si>
  <si>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</si>
  <si>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</si>
  <si>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</si>
  <si>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</si>
  <si>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</si>
  <si>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</si>
  <si>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</si>
  <si>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</si>
  <si>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</si>
  <si>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</si>
  <si>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</si>
  <si>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</si>
  <si>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</si>
  <si>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</si>
  <si>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</si>
  <si>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</si>
  <si>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</si>
  <si>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</si>
  <si>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</si>
  <si>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</si>
  <si>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</si>
  <si>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</si>
  <si>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</si>
  <si>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</si>
  <si>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</si>
  <si>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</si>
  <si>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</si>
  <si>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</si>
  <si>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</si>
  <si>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</si>
  <si>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</si>
  <si>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</si>
  <si>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</si>
  <si>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</si>
  <si>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</si>
  <si>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</si>
  <si>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</si>
  <si>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</si>
  <si>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</si>
  <si>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</si>
  <si>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</si>
  <si>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</si>
  <si>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</si>
  <si>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</si>
  <si>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</si>
  <si>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</si>
  <si>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</si>
  <si>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</si>
  <si>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</si>
  <si>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</si>
  <si>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</si>
  <si>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</si>
  <si>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</si>
  <si>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</si>
  <si>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</si>
  <si>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</si>
  <si>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</si>
  <si>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</si>
  <si>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</si>
  <si>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</si>
  <si>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</si>
  <si>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</si>
  <si>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</si>
  <si>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</si>
  <si>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</si>
  <si>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</si>
  <si>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</si>
  <si>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</si>
  <si>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</si>
  <si>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</si>
  <si>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</si>
  <si>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</si>
  <si>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</si>
  <si>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</si>
  <si>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</si>
  <si>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</si>
  <si>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</si>
  <si>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</si>
  <si>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</si>
  <si>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</si>
  <si>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</si>
  <si>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</si>
  <si>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</si>
  <si>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</si>
  <si>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</si>
  <si>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</si>
  <si>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</si>
  <si>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</si>
  <si>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</si>
  <si>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</si>
  <si>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</si>
  <si>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</si>
  <si>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</si>
  <si>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</si>
  <si>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</si>
  <si>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</si>
  <si>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</si>
  <si>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</si>
  <si>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</si>
  <si>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</si>
  <si>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</si>
  <si>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</si>
  <si>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</si>
  <si>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</si>
  <si>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</si>
  <si>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</si>
  <si>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</si>
  <si>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</si>
  <si>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</si>
  <si>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</si>
  <si>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</si>
  <si>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</si>
  <si>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</si>
  <si>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</si>
  <si>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</si>
  <si>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</si>
  <si>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</si>
  <si>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</si>
  <si>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</si>
  <si>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</si>
  <si>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</si>
  <si>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</si>
  <si>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</si>
  <si>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</si>
  <si>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</si>
  <si>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</si>
  <si>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</si>
  <si>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</si>
  <si>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</si>
  <si>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</si>
  <si>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</si>
  <si>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</si>
  <si>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</si>
  <si>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</si>
  <si>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</si>
  <si>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</si>
  <si>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</si>
  <si>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</si>
  <si>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</si>
  <si>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</si>
  <si>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</si>
  <si>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</si>
  <si>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</si>
  <si>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</si>
  <si>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</si>
  <si>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</si>
  <si>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</si>
  <si>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</si>
  <si>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</si>
  <si>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</si>
  <si>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</si>
  <si>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</si>
  <si>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</si>
  <si>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</si>
  <si>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</si>
  <si>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</si>
  <si>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</si>
  <si>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</si>
  <si>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</si>
  <si>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</si>
  <si>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</si>
  <si>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</si>
  <si>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</si>
  <si>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</si>
  <si>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</si>
  <si>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</si>
  <si>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</si>
  <si>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</si>
  <si>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</si>
  <si>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</si>
  <si>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</si>
  <si>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</si>
  <si>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</si>
  <si>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</si>
  <si>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</si>
  <si>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</si>
  <si>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</si>
  <si>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</si>
  <si>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</si>
  <si>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</si>
  <si>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</si>
  <si>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</si>
  <si>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</si>
  <si>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</si>
  <si>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</si>
  <si>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</si>
  <si>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</si>
  <si>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</si>
  <si>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</si>
  <si>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</si>
  <si>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</si>
  <si>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</si>
  <si>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</si>
  <si>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</si>
  <si>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</si>
  <si>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</si>
  <si>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</si>
  <si>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</si>
  <si>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</si>
  <si>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</si>
  <si>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</si>
  <si>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</si>
  <si>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</si>
  <si>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</si>
  <si>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</si>
  <si>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</si>
  <si>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</si>
  <si>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</si>
  <si>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</si>
  <si>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</si>
  <si>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</si>
  <si>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</si>
  <si>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</si>
  <si>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</si>
  <si>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</si>
  <si>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</si>
  <si>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</si>
  <si>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</si>
  <si>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</si>
  <si>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</si>
  <si>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</si>
  <si>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</si>
  <si>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</si>
  <si>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</si>
  <si>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</si>
  <si>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</si>
  <si>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</si>
  <si>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</si>
  <si>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</si>
  <si>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</si>
  <si>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</si>
  <si>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</si>
  <si>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</si>
  <si>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</si>
  <si>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</si>
  <si>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</si>
  <si>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</si>
  <si>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</si>
  <si>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</si>
  <si>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</si>
  <si>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</si>
  <si>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</si>
  <si>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</si>
  <si>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</si>
  <si>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</si>
  <si>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</si>
  <si>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</si>
  <si>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</si>
  <si>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</si>
  <si>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</si>
  <si>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</si>
  <si>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</si>
  <si>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</si>
  <si>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</si>
  <si>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</si>
  <si>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</si>
  <si>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</si>
  <si>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</si>
  <si>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</si>
  <si>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</si>
  <si>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</si>
  <si>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</si>
  <si>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</si>
  <si>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</si>
  <si>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</si>
  <si>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</si>
  <si>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</si>
  <si>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</si>
  <si>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</si>
  <si>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</si>
  <si>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</si>
  <si>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</si>
  <si>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</si>
  <si>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</si>
  <si>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</si>
  <si>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</si>
  <si>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</si>
  <si>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</si>
  <si>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</si>
  <si>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</si>
  <si>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</si>
  <si>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</si>
  <si>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</si>
  <si>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</si>
  <si>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</si>
  <si>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</si>
  <si>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</si>
  <si>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</si>
  <si>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</si>
  <si>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</si>
  <si>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</si>
  <si>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</si>
  <si>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</si>
  <si>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</si>
  <si>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</si>
  <si>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</si>
  <si>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</si>
  <si>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</si>
  <si>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</si>
  <si>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</si>
  <si>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</si>
  <si>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</si>
  <si>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</si>
  <si>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</si>
  <si>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</si>
  <si>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</si>
  <si>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</si>
  <si>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</si>
  <si>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</si>
  <si>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</si>
  <si>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</si>
  <si>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</si>
  <si>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</si>
  <si>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</si>
  <si>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</si>
  <si>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</si>
  <si>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</si>
  <si>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</si>
  <si>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</si>
  <si>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</si>
  <si>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</si>
  <si>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</si>
  <si>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</si>
  <si>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</si>
  <si>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</si>
  <si>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</si>
  <si>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</si>
  <si>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</si>
  <si>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</si>
  <si>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</si>
  <si>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</si>
  <si>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</si>
  <si>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</si>
  <si>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</si>
  <si>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</si>
  <si>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</si>
  <si>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</si>
  <si>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</si>
  <si>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</si>
  <si>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</si>
  <si>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</si>
  <si>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</si>
  <si>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</si>
  <si>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</si>
  <si>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</si>
  <si>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</si>
  <si>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</si>
  <si>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</si>
  <si>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</si>
  <si>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</si>
  <si>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</si>
  <si>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</si>
  <si>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</si>
  <si>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</si>
  <si>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</si>
  <si>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</si>
  <si>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</si>
  <si>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</si>
  <si>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</si>
  <si>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</si>
  <si>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</si>
  <si>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</si>
  <si>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</si>
  <si>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</si>
  <si>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</si>
  <si>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</si>
  <si>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</si>
  <si>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</si>
  <si>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</si>
  <si>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</si>
  <si>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</si>
  <si>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</si>
  <si>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</si>
  <si>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</si>
  <si>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</si>
  <si>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</si>
  <si>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</si>
  <si>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</si>
  <si>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</si>
  <si>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</si>
  <si>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</si>
  <si>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</si>
  <si>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</si>
  <si>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</si>
  <si>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</si>
  <si>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</si>
  <si>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</si>
  <si>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</si>
  <si>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</si>
  <si>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</si>
  <si>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</si>
  <si>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</si>
  <si>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</si>
  <si>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</si>
  <si>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</si>
  <si>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</si>
  <si>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</si>
  <si>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</si>
  <si>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</si>
  <si>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</si>
  <si>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</si>
  <si>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</si>
  <si>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</si>
  <si>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</si>
  <si>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</si>
  <si>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</si>
  <si>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</si>
  <si>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</si>
  <si>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</si>
  <si>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</si>
  <si>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</si>
  <si>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</si>
  <si>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</si>
  <si>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</si>
  <si>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</si>
  <si>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</si>
  <si>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</si>
  <si>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</si>
  <si>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</si>
  <si>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</si>
  <si>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</si>
  <si>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</si>
  <si>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</si>
  <si>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</si>
  <si>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</si>
  <si>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</si>
  <si>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</si>
  <si>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</si>
  <si>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</si>
  <si>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</si>
  <si>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</si>
  <si>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</si>
  <si>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</si>
  <si>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</si>
  <si>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</si>
  <si>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</si>
  <si>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</si>
  <si>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</si>
  <si>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</si>
  <si>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</si>
  <si>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</si>
  <si>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</si>
  <si>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</si>
  <si>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</si>
  <si>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</si>
  <si>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</si>
  <si>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</si>
  <si>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</si>
  <si>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</si>
  <si>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</si>
  <si>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</si>
  <si>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</si>
  <si>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</si>
  <si>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</si>
  <si>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</si>
  <si>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</si>
  <si>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</si>
  <si>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</si>
  <si>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</si>
  <si>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</si>
  <si>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</si>
  <si>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</si>
  <si>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</si>
  <si>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</si>
  <si>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</si>
  <si>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</si>
  <si>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</si>
  <si>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</si>
  <si>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</si>
  <si>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</si>
  <si>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</si>
  <si>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</si>
  <si>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</si>
  <si>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</si>
  <si>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</si>
  <si>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</si>
  <si>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</si>
  <si>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</si>
  <si>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</si>
  <si>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</si>
  <si>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</si>
  <si>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</si>
  <si>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</si>
  <si>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</si>
  <si>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</si>
  <si>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</si>
  <si>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</si>
  <si>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</si>
  <si>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</si>
  <si>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</si>
  <si>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</si>
  <si>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</si>
  <si>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</si>
  <si>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</si>
  <si>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</si>
  <si>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</si>
  <si>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</si>
  <si>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</si>
  <si>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</si>
  <si>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</si>
  <si>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</si>
  <si>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</si>
  <si>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</si>
  <si>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</si>
  <si>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</si>
  <si>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</si>
  <si>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</si>
  <si>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</si>
  <si>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</si>
  <si>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</si>
  <si>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</si>
  <si>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</si>
  <si>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</si>
  <si>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</si>
  <si>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</si>
  <si>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</si>
  <si>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</si>
  <si>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</si>
  <si>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</si>
  <si>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</si>
  <si>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</si>
  <si>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</si>
  <si>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</si>
  <si>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</si>
  <si>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</si>
  <si>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</si>
  <si>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</si>
  <si>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</si>
  <si>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</si>
  <si>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</si>
  <si>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</si>
  <si>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</si>
  <si>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</si>
  <si>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</si>
  <si>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</si>
  <si>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</si>
  <si>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</si>
  <si>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</si>
  <si>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</si>
  <si>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</si>
  <si>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</si>
  <si>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</si>
  <si>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</si>
  <si>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</si>
  <si>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</si>
  <si>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</si>
  <si>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</si>
  <si>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</si>
  <si>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</si>
  <si>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</si>
  <si>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</si>
  <si>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</si>
  <si>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</si>
  <si>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</si>
  <si>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</si>
  <si>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</si>
  <si>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</si>
  <si>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</si>
  <si>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</si>
  <si>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</si>
  <si>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</si>
  <si>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</si>
  <si>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</si>
  <si>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</si>
  <si>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</si>
  <si>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</si>
  <si>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</si>
  <si>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</si>
  <si>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</si>
  <si>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</si>
  <si>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</si>
  <si>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</si>
  <si>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</si>
  <si>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</si>
  <si>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</si>
  <si>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</si>
  <si>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</si>
  <si>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</si>
  <si>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</si>
  <si>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</si>
  <si>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</si>
  <si>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</si>
  <si>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</si>
  <si>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</si>
  <si>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</si>
  <si>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</si>
  <si>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</si>
  <si>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</si>
  <si>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</si>
  <si>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</si>
  <si>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</si>
  <si>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</si>
  <si>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</si>
  <si>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</si>
  <si>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</si>
  <si>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</si>
  <si>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</si>
  <si>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</si>
  <si>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</si>
  <si>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</si>
  <si>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</si>
  <si>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</si>
  <si>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</si>
  <si>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</si>
  <si>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</si>
  <si>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</si>
  <si>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</si>
  <si>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</si>
  <si>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</si>
  <si>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</si>
  <si>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</si>
  <si>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</si>
  <si>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</si>
  <si>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</si>
  <si>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</si>
  <si>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</si>
  <si>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</si>
  <si>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</si>
  <si>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</si>
  <si>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</si>
  <si>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</si>
  <si>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</si>
  <si>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</si>
  <si>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</si>
  <si>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</si>
  <si>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</si>
  <si>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</si>
  <si>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</si>
  <si>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</si>
  <si>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</si>
  <si>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</si>
  <si>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</si>
  <si>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</si>
  <si>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</si>
  <si>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</si>
  <si>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</si>
  <si>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</si>
  <si>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</si>
  <si>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</si>
  <si>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</si>
  <si>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</si>
  <si>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</si>
  <si>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</si>
  <si>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</si>
  <si>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</si>
  <si>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</si>
  <si>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</si>
  <si>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</si>
  <si>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</si>
  <si>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</si>
  <si>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</si>
  <si>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</si>
  <si>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</si>
  <si>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</si>
  <si>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</si>
  <si>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</si>
  <si>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</si>
  <si>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</si>
  <si>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</si>
  <si>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</si>
  <si>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</si>
  <si>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</si>
  <si>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</si>
  <si>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</si>
  <si>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</si>
  <si>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</si>
  <si>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</si>
  <si>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</si>
  <si>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</si>
  <si>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</si>
  <si>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</si>
  <si>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</si>
  <si>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</si>
  <si>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</si>
  <si>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</si>
  <si>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</si>
  <si>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</si>
  <si>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</si>
  <si>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</si>
  <si>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</si>
  <si>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</si>
  <si>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</si>
  <si>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</si>
  <si>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</si>
  <si>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</si>
  <si>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</si>
  <si>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</si>
  <si>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</si>
  <si>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</si>
  <si>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</si>
  <si>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</si>
  <si>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</si>
  <si>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</si>
  <si>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</si>
  <si>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</si>
  <si>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</si>
  <si>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</si>
  <si>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</si>
  <si>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</si>
  <si>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</si>
  <si>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</si>
  <si>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</si>
  <si>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</si>
  <si>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</si>
  <si>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</si>
  <si>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</si>
  <si>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</si>
  <si>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</si>
  <si>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</si>
  <si>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</si>
  <si>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</si>
  <si>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</si>
  <si>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</si>
  <si>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</si>
  <si>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</si>
  <si>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</si>
  <si>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</si>
  <si>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</si>
  <si>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</si>
  <si>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</si>
  <si>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</si>
  <si>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</si>
  <si>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</si>
  <si>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</si>
  <si>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</si>
  <si>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</si>
  <si>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</si>
  <si>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</si>
  <si>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</si>
  <si>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</si>
  <si>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</si>
  <si>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</si>
  <si>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</si>
  <si>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</si>
  <si>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</si>
  <si>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</si>
  <si>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</si>
  <si>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</si>
  <si>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</si>
  <si>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</si>
  <si>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</si>
  <si>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</si>
  <si>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</si>
  <si>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</si>
  <si>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</si>
  <si>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</si>
  <si>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</si>
  <si>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</si>
  <si>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</si>
  <si>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</si>
  <si>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</si>
  <si>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</si>
  <si>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</si>
  <si>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</si>
  <si>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</si>
  <si>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</si>
  <si>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</si>
  <si>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</si>
  <si>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</si>
  <si>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</si>
  <si>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</si>
  <si>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</si>
  <si>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</si>
  <si>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</si>
  <si>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</si>
  <si>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</si>
  <si>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</si>
  <si>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</si>
  <si>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</si>
  <si>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</si>
  <si>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</si>
  <si>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</si>
  <si>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</si>
  <si>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</si>
  <si>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</si>
  <si>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</si>
  <si>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</si>
  <si>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</si>
  <si>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</si>
  <si>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</si>
  <si>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</si>
  <si>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</si>
  <si>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</si>
  <si>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</si>
  <si>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</si>
  <si>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</si>
  <si>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</si>
  <si>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</si>
  <si>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</si>
  <si>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</si>
  <si>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</si>
  <si>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</si>
  <si>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</si>
  <si>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</si>
  <si>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</si>
  <si>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</si>
  <si>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</si>
  <si>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</si>
  <si>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</si>
  <si>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</si>
  <si>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</si>
  <si>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</si>
  <si>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</si>
  <si>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</si>
  <si>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</si>
  <si>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</si>
  <si>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</si>
  <si>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</si>
  <si>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</si>
  <si>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</si>
  <si>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</si>
  <si>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</si>
  <si>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</si>
  <si>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</si>
  <si>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</si>
  <si>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</si>
  <si>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</si>
  <si>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</si>
  <si>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</si>
  <si>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</si>
  <si>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</si>
  <si>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</si>
  <si>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</si>
  <si>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</si>
  <si>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</si>
  <si>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</si>
  <si>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</si>
  <si>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</si>
  <si>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</si>
  <si>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</si>
  <si>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</si>
  <si>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</si>
  <si>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</si>
  <si>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</si>
  <si>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</si>
  <si>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</si>
  <si>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</si>
  <si>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</si>
  <si>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</si>
  <si>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</si>
  <si>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</si>
  <si>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</si>
  <si>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</si>
  <si>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</si>
  <si>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</si>
  <si>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</si>
  <si>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</si>
  <si>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</si>
  <si>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</si>
  <si>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</si>
  <si>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</si>
  <si>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</si>
  <si>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</si>
  <si>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</si>
  <si>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</si>
  <si>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</si>
  <si>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</si>
  <si>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</si>
  <si>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</si>
  <si>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</si>
  <si>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</si>
  <si>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</si>
  <si>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</si>
  <si>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</si>
  <si>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</si>
  <si>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</si>
  <si>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</si>
  <si>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</si>
  <si>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</si>
  <si>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</si>
  <si>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</si>
  <si>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</si>
  <si>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</si>
  <si>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</si>
  <si>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</si>
  <si>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</si>
  <si>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</si>
  <si>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</si>
  <si>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</si>
  <si>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</si>
  <si>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</si>
  <si>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</si>
  <si>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</si>
  <si>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</si>
  <si>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</si>
  <si>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</si>
  <si>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</si>
  <si>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</si>
  <si>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</si>
  <si>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</si>
  <si>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</si>
  <si>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</si>
  <si>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</si>
  <si>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</si>
  <si>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</si>
  <si>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</si>
  <si>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</si>
  <si>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</si>
  <si>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</si>
  <si>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</si>
  <si>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</si>
  <si>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</si>
  <si>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</si>
  <si>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</si>
  <si>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</si>
  <si>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</si>
  <si>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</si>
  <si>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</si>
  <si>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</si>
  <si>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</si>
  <si>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</si>
  <si>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</si>
  <si>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</si>
  <si>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</si>
  <si>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</si>
  <si>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</si>
  <si>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</si>
  <si>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</si>
  <si>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</si>
  <si>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</si>
  <si>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</si>
  <si>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</si>
  <si>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</si>
  <si>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</si>
  <si>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</si>
  <si>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</si>
  <si>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</si>
  <si>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</si>
  <si>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</si>
  <si>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</si>
  <si>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</si>
  <si>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</si>
  <si>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</si>
  <si>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</si>
  <si>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</si>
  <si>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</si>
  <si>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</si>
  <si>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</si>
  <si>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</si>
  <si>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</si>
  <si>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</si>
  <si>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</si>
  <si>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</si>
  <si>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</si>
  <si>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</si>
  <si>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</si>
  <si>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</si>
  <si>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</si>
  <si>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</si>
  <si>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</si>
  <si>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</si>
  <si>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</si>
  <si>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</si>
  <si>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</si>
  <si>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</si>
  <si>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</si>
  <si>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</si>
  <si>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</si>
  <si>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</si>
  <si>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</si>
  <si>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</si>
  <si>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</si>
  <si>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</si>
  <si>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</si>
  <si>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</si>
  <si>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</si>
  <si>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</si>
  <si>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</si>
  <si>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</si>
  <si>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</si>
  <si>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</si>
  <si>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</si>
  <si>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</si>
  <si>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</si>
  <si>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</si>
  <si>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</si>
  <si>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</si>
  <si>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</si>
  <si>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</si>
  <si>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</si>
  <si>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</si>
  <si>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</si>
  <si>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</si>
  <si>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</si>
  <si>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</si>
  <si>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</si>
  <si>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</si>
  <si>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</si>
  <si>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</si>
  <si>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</si>
  <si>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</si>
  <si>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</si>
  <si>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</si>
  <si>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</si>
  <si>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</si>
  <si>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</si>
  <si>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</si>
  <si>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</si>
  <si>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</si>
  <si>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</si>
  <si>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</si>
  <si>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</si>
  <si>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</si>
  <si>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</si>
  <si>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</si>
  <si>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</si>
  <si>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</si>
  <si>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</si>
  <si>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</si>
  <si>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</si>
  <si>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</si>
  <si>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</si>
  <si>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</si>
  <si>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</si>
  <si>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</si>
  <si>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</si>
  <si>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</si>
  <si>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</si>
  <si>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</si>
  <si>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</si>
  <si>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</si>
  <si>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</si>
  <si>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</si>
  <si>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</si>
  <si>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</si>
  <si>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</si>
  <si>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</si>
  <si>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</si>
  <si>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</si>
  <si>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</si>
  <si>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</si>
  <si>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</si>
  <si>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</si>
  <si>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</si>
  <si>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</si>
  <si>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</si>
  <si>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</si>
  <si>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</si>
  <si>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</si>
  <si>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</si>
  <si>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</si>
  <si>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</si>
  <si>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</si>
  <si>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</si>
  <si>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</si>
  <si>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</si>
  <si>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</si>
  <si>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</si>
  <si>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</si>
  <si>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</si>
  <si>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</si>
  <si>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</si>
  <si>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</si>
  <si>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</si>
  <si>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</si>
  <si>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</si>
  <si>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</si>
  <si>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</si>
  <si>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</si>
  <si>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</si>
  <si>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</si>
  <si>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</si>
  <si>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</si>
  <si>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</si>
  <si>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</si>
  <si>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</si>
  <si>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</si>
  <si>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</si>
  <si>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</si>
  <si>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</si>
  <si>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</si>
  <si>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</si>
  <si>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</si>
  <si>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</si>
  <si>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</si>
  <si>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</si>
  <si>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</si>
  <si>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</si>
  <si>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</si>
  <si>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</si>
  <si>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</si>
  <si>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</si>
  <si>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</si>
  <si>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</si>
  <si>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</si>
  <si>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</si>
  <si>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</si>
  <si>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</si>
  <si>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</si>
  <si>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</si>
  <si>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</si>
  <si>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</si>
  <si>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</si>
  <si>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</si>
  <si>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</si>
  <si>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</si>
  <si>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</si>
  <si>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</si>
  <si>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</si>
  <si>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</si>
  <si>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</si>
  <si>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</si>
  <si>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</si>
  <si>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</si>
  <si>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</si>
  <si>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</si>
  <si>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</si>
  <si>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</si>
  <si>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</si>
  <si>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</si>
  <si>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</si>
  <si>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</si>
  <si>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</si>
  <si>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</si>
  <si>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</si>
  <si>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</si>
  <si>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</si>
  <si>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</si>
  <si>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</si>
  <si>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</si>
  <si>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</si>
  <si>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</si>
  <si>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</si>
  <si>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</si>
  <si>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</si>
  <si>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</si>
  <si>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</si>
  <si>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</si>
  <si>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</si>
  <si>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</si>
  <si>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</si>
  <si>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</si>
  <si>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</si>
  <si>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</si>
  <si>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</si>
  <si>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</si>
  <si>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</si>
  <si>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</si>
  <si>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</si>
  <si>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</si>
  <si>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</si>
  <si>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</si>
  <si>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</si>
  <si>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</si>
  <si>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</si>
  <si>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</si>
  <si>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</si>
  <si>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</si>
  <si>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</si>
  <si>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</si>
  <si>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</si>
  <si>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</si>
  <si>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</si>
  <si>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</si>
  <si>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</si>
  <si>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</si>
  <si>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</si>
  <si>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</si>
  <si>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</si>
  <si>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</si>
  <si>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</si>
  <si>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</si>
  <si>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</si>
  <si>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</si>
  <si>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</si>
  <si>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</si>
  <si>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</si>
  <si>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</si>
  <si>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</si>
  <si>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</si>
  <si>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</si>
  <si>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</si>
  <si>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</si>
  <si>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</si>
  <si>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</si>
  <si>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</si>
  <si>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</si>
  <si>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</si>
  <si>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</si>
  <si>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</si>
  <si>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</si>
  <si>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</si>
  <si>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</si>
  <si>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</si>
  <si>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</si>
  <si>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</si>
  <si>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</si>
  <si>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</si>
  <si>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</si>
  <si>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</si>
  <si>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</si>
  <si>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</si>
  <si>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</si>
  <si>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</si>
  <si>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</si>
  <si>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</si>
  <si>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</si>
  <si>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</si>
  <si>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</si>
  <si>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</si>
  <si>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</si>
  <si>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</si>
  <si>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</si>
  <si>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</si>
  <si>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</si>
  <si>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</si>
  <si>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</si>
  <si>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</si>
  <si>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</si>
  <si>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</si>
  <si>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</si>
  <si>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</si>
  <si>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</si>
  <si>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</si>
  <si>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</si>
  <si>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</si>
  <si>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</si>
  <si>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</si>
  <si>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</si>
  <si>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</si>
  <si>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</si>
  <si>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</si>
  <si>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</si>
  <si>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</si>
  <si>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</si>
  <si>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</si>
  <si>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</si>
  <si>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</si>
  <si>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</si>
  <si>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</si>
  <si>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</si>
  <si>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</si>
  <si>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</si>
  <si>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</si>
  <si>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</si>
  <si>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</si>
  <si>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</si>
  <si>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</si>
  <si>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</si>
  <si>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</si>
  <si>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</si>
  <si>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</si>
  <si>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</si>
  <si>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</si>
  <si>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</si>
  <si>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</si>
  <si>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</si>
  <si>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</si>
  <si>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</si>
  <si>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</si>
  <si>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</si>
  <si>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</si>
  <si>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</si>
  <si>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</si>
  <si>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</si>
  <si>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</si>
  <si>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</si>
  <si>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</si>
  <si>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</si>
  <si>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</si>
  <si>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</si>
  <si>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</si>
  <si>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</si>
  <si>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</si>
  <si>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</si>
  <si>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</si>
  <si>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</si>
  <si>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</si>
  <si>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</si>
  <si>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</si>
  <si>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</si>
  <si>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</si>
  <si>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</si>
  <si>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</si>
  <si>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</si>
  <si>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</si>
  <si>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</si>
  <si>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</si>
  <si>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</si>
  <si>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</si>
  <si>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</si>
  <si>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</si>
  <si>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</si>
  <si>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</si>
  <si>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</si>
  <si>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</si>
  <si>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</si>
  <si>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</si>
  <si>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</si>
  <si>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</si>
  <si>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</si>
  <si>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</si>
  <si>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</si>
  <si>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</si>
  <si>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</si>
  <si>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</si>
  <si>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</si>
  <si>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</si>
  <si>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</si>
  <si>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</si>
  <si>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</si>
  <si>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</si>
  <si>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</si>
  <si>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</si>
  <si>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</si>
  <si>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</si>
  <si>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</si>
  <si>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</si>
  <si>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</si>
  <si>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</si>
  <si>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</si>
  <si>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</si>
  <si>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</si>
  <si>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</si>
  <si>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</si>
  <si>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</si>
  <si>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</si>
  <si>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</si>
  <si>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</si>
  <si>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</si>
  <si>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</si>
  <si>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</si>
  <si>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</si>
  <si>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</si>
  <si>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</si>
  <si>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</si>
  <si>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</si>
  <si>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</si>
  <si>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</si>
  <si>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</si>
  <si>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</si>
  <si>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</si>
  <si>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</si>
  <si>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</si>
  <si>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</si>
  <si>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</si>
  <si>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</si>
  <si>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</si>
  <si>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</si>
  <si>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</si>
  <si>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</si>
  <si>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</si>
  <si>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</si>
  <si>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</si>
  <si>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</si>
  <si>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</si>
  <si>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</si>
  <si>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</si>
  <si>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</si>
  <si>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</si>
  <si>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</si>
  <si>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</si>
  <si>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</si>
  <si>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</si>
  <si>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</si>
  <si>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</si>
  <si>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</si>
  <si>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</si>
  <si>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</si>
  <si>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</si>
  <si>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</si>
  <si>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</si>
  <si>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</si>
  <si>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</si>
  <si>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</si>
  <si>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</si>
  <si>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</si>
  <si>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</si>
  <si>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</si>
  <si>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</si>
  <si>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</si>
  <si>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</si>
  <si>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</si>
  <si>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</si>
  <si>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</si>
  <si>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</si>
  <si>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</si>
  <si>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</si>
  <si>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</si>
  <si>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</si>
  <si>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</si>
  <si>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</si>
  <si>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</si>
  <si>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</si>
  <si>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</si>
  <si>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</si>
  <si>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</si>
  <si>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</si>
  <si>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</si>
  <si>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</si>
  <si>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</si>
  <si>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</si>
  <si>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</si>
  <si>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</si>
  <si>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</si>
  <si>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</si>
  <si>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</si>
  <si>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</si>
  <si>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</si>
  <si>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</si>
  <si>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</si>
  <si>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</si>
  <si>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</si>
  <si>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</si>
  <si>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</si>
  <si>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</si>
  <si>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</si>
  <si>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</si>
  <si>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</si>
  <si>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</si>
  <si>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</si>
  <si>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</si>
  <si>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</si>
  <si>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</si>
  <si>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</si>
  <si>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</si>
  <si>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</si>
  <si>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</si>
  <si>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</si>
  <si>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</si>
  <si>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</si>
  <si>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</si>
  <si>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</si>
  <si>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</si>
  <si>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</si>
  <si>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</si>
  <si>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</si>
  <si>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</si>
  <si>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</si>
  <si>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</si>
  <si>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</si>
  <si>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</si>
  <si>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</si>
  <si>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</si>
  <si>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</si>
  <si>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</si>
  <si>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</si>
  <si>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</si>
  <si>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</si>
  <si>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</si>
  <si>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</si>
  <si>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</si>
  <si>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</si>
  <si>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</si>
  <si>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</si>
  <si>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</si>
  <si>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</si>
  <si>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</si>
  <si>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</si>
  <si>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</si>
  <si>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</si>
  <si>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</si>
  <si>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</si>
  <si>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</si>
  <si>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</si>
  <si>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</si>
  <si>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</si>
  <si>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</si>
  <si>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</si>
  <si>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</si>
  <si>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</si>
  <si>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</si>
  <si>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</si>
  <si>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</si>
  <si>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</si>
  <si>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</si>
  <si>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</si>
  <si>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</si>
  <si>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</si>
  <si>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</si>
  <si>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</si>
  <si>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</si>
  <si>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</si>
  <si>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</si>
  <si>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</si>
  <si>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</si>
  <si>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</si>
  <si>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</si>
  <si>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</si>
  <si>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</si>
  <si>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</si>
  <si>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</si>
  <si>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</si>
  <si>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</si>
  <si>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</si>
  <si>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</si>
  <si>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</si>
  <si>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</si>
  <si>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</si>
  <si>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</si>
  <si>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</si>
  <si>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</si>
  <si>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</si>
  <si>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</si>
  <si>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</si>
  <si>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</si>
  <si>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</si>
  <si>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</si>
  <si>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</si>
  <si>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</si>
  <si>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</si>
  <si>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</si>
  <si>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</si>
  <si>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</si>
  <si>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</si>
  <si>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</si>
  <si>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</si>
  <si>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</si>
  <si>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</si>
  <si>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</si>
  <si>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</si>
  <si>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</si>
  <si>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</si>
  <si>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</si>
  <si>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</si>
  <si>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</si>
  <si>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</si>
  <si>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</si>
  <si>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</si>
  <si>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</si>
  <si>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</si>
  <si>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</si>
  <si>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</si>
  <si>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</si>
  <si>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</si>
  <si>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</si>
  <si>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</si>
  <si>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</si>
  <si>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</si>
  <si>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</si>
  <si>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</si>
  <si>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</si>
  <si>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</si>
  <si>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</si>
  <si>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</si>
  <si>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</si>
  <si>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</si>
  <si>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</si>
  <si>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</si>
  <si>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</si>
  <si>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</si>
  <si>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</si>
  <si>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</si>
  <si>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</si>
  <si>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</si>
  <si>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</si>
  <si>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</si>
  <si>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</si>
  <si>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</si>
  <si>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</si>
  <si>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</si>
  <si>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</si>
  <si>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</si>
  <si>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</si>
  <si>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</si>
  <si>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</si>
  <si>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</si>
  <si>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</si>
  <si>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</si>
  <si>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</si>
  <si>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</si>
  <si>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</si>
  <si>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</si>
  <si>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</si>
  <si>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</si>
  <si>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</si>
  <si>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</si>
  <si>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</si>
  <si>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</si>
  <si>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</si>
  <si>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</si>
  <si>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</si>
  <si>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</si>
  <si>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</si>
  <si>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</si>
  <si>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</si>
  <si>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</si>
  <si>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</si>
  <si>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</si>
  <si>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</si>
  <si>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</si>
  <si>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</si>
  <si>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</si>
  <si>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</si>
  <si>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</si>
  <si>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</si>
  <si>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</si>
  <si>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</si>
  <si>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</si>
  <si>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</si>
  <si>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</si>
  <si>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</si>
  <si>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</si>
  <si>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</si>
  <si>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</si>
  <si>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</si>
  <si>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</si>
  <si>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</si>
  <si>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</si>
  <si>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</si>
  <si>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</si>
  <si>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</si>
  <si>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</si>
  <si>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</si>
  <si>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</si>
  <si>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</si>
  <si>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</si>
  <si>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</si>
  <si>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</si>
  <si>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</si>
  <si>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</si>
  <si>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</si>
  <si>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</si>
  <si>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</si>
  <si>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</si>
  <si>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</si>
  <si>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</si>
  <si>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</si>
  <si>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</si>
  <si>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</si>
  <si>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</si>
  <si>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</si>
  <si>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</si>
  <si>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</si>
  <si>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</si>
  <si>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</si>
  <si>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</si>
  <si>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</si>
  <si>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</si>
  <si>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</si>
  <si>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</si>
  <si>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</si>
  <si>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</si>
  <si>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</si>
  <si>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</si>
  <si>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</si>
  <si>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</si>
  <si>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</si>
  <si>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</si>
  <si>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</si>
  <si>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</si>
  <si>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</si>
  <si>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</si>
  <si>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</si>
  <si>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</si>
  <si>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</si>
  <si>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</si>
  <si>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</si>
  <si>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</si>
  <si>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</si>
  <si>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</si>
  <si>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</si>
  <si>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</si>
  <si>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</si>
  <si>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</si>
  <si>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</si>
  <si>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</si>
  <si>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</si>
  <si>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</si>
  <si>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</si>
  <si>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</si>
  <si>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</si>
  <si>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</si>
  <si>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</si>
  <si>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</si>
  <si>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</si>
  <si>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</si>
  <si>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</si>
  <si>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</si>
  <si>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</si>
  <si>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</si>
  <si>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</si>
  <si>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</si>
  <si>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</si>
  <si>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</si>
  <si>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</si>
  <si>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</si>
  <si>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</si>
  <si>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</si>
  <si>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</si>
  <si>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</si>
  <si>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</si>
  <si>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</si>
  <si>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</si>
  <si>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</si>
  <si>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</si>
  <si>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</si>
  <si>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</si>
  <si>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</si>
  <si>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</si>
  <si>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</si>
  <si>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</si>
  <si>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</si>
  <si>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</si>
  <si>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</si>
  <si>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</si>
  <si>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</si>
  <si>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</si>
  <si>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</si>
  <si>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</si>
  <si>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</si>
  <si>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</si>
  <si>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</si>
  <si>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</si>
  <si>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</si>
  <si>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</si>
  <si>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</si>
  <si>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</si>
  <si>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</si>
  <si>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</si>
  <si>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</si>
  <si>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</si>
  <si>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</si>
  <si>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</si>
  <si>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</si>
  <si>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</si>
  <si>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</si>
  <si>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</si>
  <si>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</si>
  <si>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</si>
  <si>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</si>
  <si>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</si>
  <si>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</si>
  <si>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</si>
  <si>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</si>
  <si>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</si>
  <si>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</si>
  <si>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</si>
  <si>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</si>
  <si>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</si>
  <si>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</si>
  <si>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</si>
  <si>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</si>
  <si>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</si>
  <si>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</si>
  <si>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</si>
  <si>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</si>
  <si>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</si>
  <si>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</si>
  <si>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</si>
  <si>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</si>
  <si>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</si>
  <si>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</si>
  <si>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</si>
  <si>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</si>
  <si>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</si>
  <si>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</si>
  <si>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</si>
  <si>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</si>
  <si>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</si>
  <si>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</si>
  <si>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</si>
  <si>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</si>
  <si>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</si>
  <si>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</si>
  <si>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</si>
  <si>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</si>
  <si>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</si>
  <si>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</si>
  <si>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</si>
  <si>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</si>
  <si>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</si>
  <si>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</si>
  <si>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</si>
  <si>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</si>
  <si>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</si>
  <si>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</si>
  <si>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</si>
  <si>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</si>
  <si>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</si>
  <si>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</si>
  <si>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</si>
  <si>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</si>
  <si>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</si>
  <si>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</si>
  <si>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</si>
  <si>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</si>
  <si>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</si>
  <si>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</si>
  <si>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</si>
  <si>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</si>
  <si>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</si>
  <si>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</si>
  <si>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</si>
  <si>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</si>
  <si>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</si>
  <si>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</si>
  <si>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</si>
  <si>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</si>
  <si>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</si>
  <si>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</si>
  <si>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</si>
  <si>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</si>
  <si>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</si>
  <si>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</si>
  <si>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</si>
  <si>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</si>
  <si>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</si>
  <si>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</si>
  <si>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</si>
  <si>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</si>
  <si>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</si>
  <si>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</si>
  <si>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</si>
  <si>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</si>
  <si>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</si>
  <si>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</si>
  <si>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</si>
  <si>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</si>
  <si>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</si>
  <si>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</si>
  <si>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</si>
  <si>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</si>
  <si>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</si>
  <si>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</si>
  <si>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</si>
  <si>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</si>
  <si>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</si>
  <si>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</si>
  <si>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</si>
  <si>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</si>
  <si>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</si>
  <si>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</si>
  <si>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</si>
  <si>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</si>
  <si>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</si>
  <si>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</si>
  <si>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</si>
  <si>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</si>
  <si>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</si>
  <si>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</si>
  <si>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</si>
  <si>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</si>
  <si>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</si>
  <si>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</si>
  <si>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</si>
  <si>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</si>
  <si>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</si>
  <si>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</si>
  <si>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</si>
  <si>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</si>
  <si>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</si>
  <si>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</si>
  <si>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</si>
  <si>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</si>
  <si>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</si>
  <si>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</si>
  <si>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</si>
  <si>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</si>
  <si>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</si>
  <si>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</si>
  <si>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</si>
  <si>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</si>
  <si>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</si>
  <si>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</si>
  <si>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</si>
  <si>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</si>
  <si>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</si>
  <si>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</si>
  <si>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</si>
  <si>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</si>
  <si>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</si>
  <si>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</si>
  <si>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</si>
  <si>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</si>
  <si>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</si>
  <si>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</si>
  <si>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</si>
  <si>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</si>
  <si>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</si>
  <si>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</si>
  <si>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</si>
  <si>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</si>
  <si>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</si>
  <si>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</si>
  <si>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</si>
  <si>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</si>
  <si>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</si>
  <si>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</si>
  <si>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</si>
  <si>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</si>
  <si>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</si>
  <si>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</si>
  <si>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</si>
  <si>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</si>
  <si>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</si>
  <si>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</si>
  <si>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</si>
  <si>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</si>
  <si>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</si>
  <si>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</si>
  <si>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</si>
  <si>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</si>
  <si>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</si>
  <si>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</si>
  <si>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</si>
  <si>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</si>
  <si>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</si>
  <si>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</si>
  <si>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</si>
  <si>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</si>
  <si>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</si>
  <si>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</si>
  <si>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</si>
  <si>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</si>
  <si>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</si>
  <si>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</si>
  <si>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</si>
  <si>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</si>
  <si>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</si>
  <si>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</si>
  <si>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</si>
  <si>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</si>
  <si>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</si>
  <si>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</si>
  <si>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</si>
  <si>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</si>
  <si>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</si>
  <si>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</si>
  <si>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</si>
  <si>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</si>
  <si>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</si>
  <si>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</si>
  <si>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</si>
  <si>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</si>
  <si>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</si>
  <si>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</si>
  <si>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</si>
  <si>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</si>
  <si>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</si>
  <si>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</si>
  <si>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</si>
  <si>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</si>
  <si>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</si>
  <si>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</si>
  <si>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</si>
  <si>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</si>
  <si>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</si>
  <si>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</si>
  <si>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</si>
  <si>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</si>
  <si>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</si>
  <si>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</si>
  <si>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</si>
  <si>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</si>
  <si>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</si>
  <si>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</si>
  <si>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</si>
  <si>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</si>
  <si>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</si>
  <si>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</si>
  <si>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</si>
  <si>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</si>
  <si>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</si>
  <si>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</si>
  <si>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</si>
  <si>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</si>
  <si>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</si>
  <si>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</si>
  <si>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</si>
  <si>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</si>
  <si>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</si>
  <si>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</si>
  <si>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</si>
  <si>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</si>
  <si>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</si>
  <si>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</si>
  <si>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</si>
  <si>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</si>
  <si>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</si>
  <si>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</si>
  <si>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</si>
  <si>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</si>
  <si>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</si>
  <si>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</si>
  <si>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</si>
  <si>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</si>
  <si>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</si>
  <si>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</si>
  <si>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</si>
  <si>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</si>
  <si>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</si>
  <si>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</si>
  <si>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</si>
  <si>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</si>
  <si>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</si>
  <si>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</si>
  <si>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</si>
  <si>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</si>
  <si>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</si>
  <si>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</si>
  <si>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</si>
  <si>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</si>
  <si>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</si>
  <si>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</si>
  <si>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</si>
  <si>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</si>
  <si>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</si>
  <si>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</si>
  <si>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</si>
  <si>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</si>
  <si>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</si>
  <si>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</si>
  <si>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</si>
  <si>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</si>
  <si>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</si>
  <si>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</si>
  <si>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</si>
  <si>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</si>
  <si>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</si>
  <si>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</si>
  <si>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</si>
  <si>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</si>
  <si>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</si>
  <si>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</si>
  <si>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</si>
  <si>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</si>
  <si>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</si>
  <si>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</si>
  <si>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</si>
  <si>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</si>
  <si>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</si>
  <si>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</si>
  <si>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</si>
  <si>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</si>
  <si>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</si>
  <si>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</si>
  <si>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</si>
  <si>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</si>
  <si>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</si>
  <si>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</si>
  <si>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</si>
  <si>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</si>
  <si>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</si>
  <si>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</si>
  <si>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</si>
  <si>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</si>
  <si>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</si>
  <si>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</si>
  <si>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</si>
  <si>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</si>
  <si>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</si>
  <si>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</si>
  <si>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</si>
  <si>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</si>
  <si>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</si>
  <si>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</si>
  <si>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</si>
  <si>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</si>
  <si>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</si>
  <si>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</si>
  <si>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</si>
  <si>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</si>
  <si>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</si>
  <si>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</si>
  <si>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</si>
  <si>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</si>
  <si>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</si>
  <si>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</si>
  <si>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</si>
  <si>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</si>
  <si>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</si>
  <si>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</si>
  <si>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</si>
  <si>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</si>
  <si>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</si>
  <si>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</si>
  <si>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</si>
  <si>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</si>
  <si>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</si>
  <si>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</si>
  <si>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</si>
  <si>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</si>
  <si>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</si>
  <si>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</si>
  <si>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</si>
  <si>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</si>
  <si>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</si>
  <si>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</si>
  <si>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</si>
  <si>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</si>
  <si>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</si>
  <si>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</si>
  <si>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</si>
  <si>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</si>
  <si>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</si>
  <si>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</si>
  <si>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</si>
  <si>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</si>
  <si>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</si>
  <si>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</si>
  <si>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</si>
  <si>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</si>
  <si>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</si>
  <si>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</si>
  <si>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</si>
  <si>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</si>
  <si>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</si>
  <si>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</si>
  <si>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</si>
  <si>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</si>
  <si>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</si>
  <si>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</si>
  <si>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</si>
  <si>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</si>
  <si>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</si>
  <si>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</si>
  <si>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</si>
  <si>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</si>
  <si>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</si>
  <si>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</si>
  <si>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</si>
  <si>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</si>
  <si>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</si>
  <si>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</si>
  <si>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</si>
  <si>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</si>
  <si>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</si>
  <si>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</si>
  <si>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</si>
  <si>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</si>
  <si>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</si>
  <si>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</si>
  <si>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</si>
  <si>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</si>
  <si>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</si>
  <si>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</si>
  <si>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</si>
  <si>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</si>
  <si>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</si>
  <si>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</si>
  <si>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</si>
  <si>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</si>
  <si>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</si>
  <si>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</si>
  <si>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</si>
  <si>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</si>
  <si>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</si>
  <si>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</si>
  <si>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</si>
  <si>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</si>
  <si>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</si>
  <si>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</si>
  <si>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</si>
  <si>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</si>
  <si>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</si>
  <si>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</si>
  <si>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</si>
  <si>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</si>
  <si>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</si>
  <si>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</si>
  <si>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</si>
  <si>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</si>
  <si>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</si>
  <si>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</si>
  <si>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</si>
  <si>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</si>
  <si>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</si>
  <si>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</si>
  <si>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</si>
  <si>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</si>
  <si>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</si>
  <si>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</si>
  <si>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</si>
  <si>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</si>
  <si>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</si>
  <si>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</si>
  <si>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</si>
  <si>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</si>
  <si>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</si>
  <si>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</si>
  <si>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</si>
  <si>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</si>
  <si>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</si>
  <si>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</si>
  <si>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</si>
  <si>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</si>
  <si>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</si>
  <si>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</si>
  <si>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</si>
  <si>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</si>
  <si>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</si>
  <si>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</si>
  <si>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</si>
  <si>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</si>
  <si>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</si>
  <si>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</si>
  <si>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</si>
  <si>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</si>
  <si>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</si>
  <si>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</si>
  <si>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</si>
  <si>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</si>
  <si>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</si>
  <si>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</si>
  <si>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</si>
  <si>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</si>
  <si>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</si>
  <si>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</si>
  <si>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</si>
  <si>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</si>
  <si>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</si>
  <si>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</si>
  <si>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</si>
  <si>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</si>
  <si>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</si>
  <si>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</si>
  <si>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</si>
  <si>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</si>
  <si>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</si>
  <si>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</si>
  <si>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</si>
  <si>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</si>
  <si>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</si>
  <si>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</si>
  <si>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</si>
  <si>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</si>
  <si>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</si>
  <si>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</si>
  <si>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</si>
  <si>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</si>
  <si>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</si>
  <si>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</si>
  <si>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</si>
  <si>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</si>
  <si>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</si>
  <si>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</si>
  <si>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</si>
  <si>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</si>
  <si>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</si>
  <si>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</si>
  <si>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</si>
  <si>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</si>
  <si>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</si>
  <si>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</si>
  <si>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</si>
  <si>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</si>
  <si>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</si>
  <si>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</si>
  <si>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</si>
  <si>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</si>
  <si>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</si>
  <si>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</si>
  <si>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</si>
  <si>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</si>
  <si>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</si>
  <si>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</si>
  <si>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</si>
  <si>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</si>
  <si>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</si>
  <si>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</si>
  <si>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</si>
  <si>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</si>
  <si>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</si>
  <si>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</si>
  <si>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</si>
  <si>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</si>
  <si>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</si>
  <si>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</si>
  <si>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</si>
  <si>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</si>
  <si>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</si>
  <si>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</si>
  <si>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</si>
  <si>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</si>
  <si>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</si>
  <si>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</si>
  <si>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</si>
  <si>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</si>
  <si>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</si>
  <si>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</si>
  <si>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</si>
  <si>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</si>
  <si>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</si>
  <si>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</si>
  <si>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</si>
  <si>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</si>
  <si>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</si>
  <si>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</si>
  <si>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</si>
  <si>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</si>
  <si>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</si>
  <si>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</si>
  <si>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</si>
  <si>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</si>
  <si>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</si>
  <si>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</si>
  <si>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</si>
  <si>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</si>
  <si>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</si>
  <si>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</si>
  <si>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</si>
  <si>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</si>
  <si>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</si>
  <si>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</si>
  <si>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</si>
  <si>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</si>
  <si>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</si>
  <si>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</si>
  <si>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</si>
  <si>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</si>
  <si>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</si>
  <si>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</si>
  <si>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</si>
  <si>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</si>
  <si>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</si>
  <si>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</si>
  <si>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</si>
  <si>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</si>
  <si>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</si>
  <si>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</si>
  <si>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</si>
  <si>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</si>
  <si>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</si>
  <si>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</si>
  <si>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</si>
  <si>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</si>
  <si>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</si>
  <si>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</si>
  <si>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</si>
  <si>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</si>
  <si>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</si>
  <si>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</si>
  <si>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</si>
  <si>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</si>
  <si>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</si>
  <si>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</si>
  <si>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</si>
  <si>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</si>
  <si>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</si>
  <si>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</si>
  <si>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</si>
  <si>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</si>
  <si>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</si>
  <si>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</si>
  <si>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</si>
  <si>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</si>
  <si>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</si>
  <si>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</si>
  <si>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</si>
  <si>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</si>
  <si>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</si>
  <si>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</si>
  <si>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</si>
  <si>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</si>
  <si>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</si>
  <si>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</si>
  <si>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</si>
  <si>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</si>
  <si>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</si>
  <si>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</si>
  <si>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</si>
  <si>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</si>
  <si>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</si>
  <si>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</si>
  <si>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</si>
  <si>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</si>
  <si>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</si>
  <si>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</si>
  <si>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</si>
  <si>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</si>
  <si>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</si>
  <si>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</si>
  <si>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</si>
  <si>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</si>
  <si>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</si>
  <si>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</si>
  <si>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</si>
  <si>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</si>
  <si>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</si>
  <si>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</si>
  <si>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</si>
  <si>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</si>
  <si>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</si>
  <si>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</si>
  <si>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</si>
  <si>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</si>
  <si>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</si>
  <si>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</si>
  <si>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</si>
  <si>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</si>
  <si>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</si>
  <si>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</si>
  <si>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</si>
  <si>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</si>
  <si>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</si>
  <si>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</si>
  <si>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</si>
  <si>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</si>
  <si>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</si>
  <si>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</si>
  <si>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</si>
  <si>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</si>
  <si>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</si>
  <si>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</si>
  <si>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</si>
  <si>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</si>
  <si>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</si>
  <si>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</si>
  <si>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</si>
  <si>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</si>
  <si>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</si>
  <si>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</si>
  <si>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</si>
  <si>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</si>
  <si>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</si>
  <si>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</si>
  <si>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</si>
  <si>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</si>
  <si>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</si>
  <si>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</si>
  <si>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</si>
  <si>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</si>
  <si>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</si>
  <si>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</si>
  <si>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</si>
  <si>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</si>
  <si>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</si>
  <si>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</si>
  <si>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</si>
  <si>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</si>
  <si>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</si>
  <si>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</si>
  <si>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</si>
  <si>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</si>
  <si>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</si>
  <si>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</si>
  <si>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</si>
  <si>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</si>
  <si>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</si>
  <si>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</si>
  <si>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</si>
  <si>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</si>
  <si>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</si>
  <si>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</si>
  <si>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</si>
  <si>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</si>
  <si>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</si>
  <si>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</si>
  <si>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</si>
  <si>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</si>
  <si>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</si>
  <si>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</si>
  <si>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</si>
  <si>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</si>
  <si>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</si>
  <si>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</si>
  <si>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</si>
  <si>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</si>
  <si>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</si>
  <si>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</si>
  <si>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</si>
  <si>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</si>
  <si>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</si>
  <si>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</si>
  <si>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</si>
  <si>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</si>
  <si>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</si>
  <si>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</si>
  <si>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</si>
  <si>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</si>
  <si>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</si>
  <si>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</si>
  <si>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</si>
  <si>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</si>
  <si>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</si>
  <si>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</si>
  <si>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</si>
  <si>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</si>
  <si>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</si>
  <si>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</si>
  <si>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</si>
  <si>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</si>
  <si>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</si>
  <si>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</si>
  <si>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</si>
  <si>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</si>
  <si>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</si>
  <si>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</si>
  <si>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</si>
  <si>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</si>
  <si>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</si>
  <si>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</si>
  <si>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</si>
  <si>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</si>
  <si>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</si>
  <si>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</si>
  <si>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</si>
  <si>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</si>
  <si>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</si>
  <si>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</si>
  <si>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</si>
  <si>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</si>
  <si>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</si>
  <si>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</si>
  <si>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</si>
  <si>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</si>
  <si>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</si>
  <si>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</si>
  <si>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</si>
  <si>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</si>
  <si>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</si>
  <si>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</si>
  <si>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</si>
  <si>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</si>
  <si>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</si>
  <si>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</si>
  <si>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</si>
  <si>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</si>
  <si>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</si>
  <si>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</si>
  <si>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</si>
  <si>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</si>
  <si>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</si>
  <si>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</si>
  <si>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</si>
  <si>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</si>
  <si>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</si>
  <si>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</si>
  <si>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</si>
  <si>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</si>
  <si>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</si>
  <si>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</si>
  <si>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</si>
  <si>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</si>
  <si>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</si>
  <si>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</si>
  <si>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</si>
  <si>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</si>
  <si>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</si>
  <si>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</si>
  <si>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</si>
  <si>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</si>
  <si>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</si>
  <si>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</si>
  <si>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</si>
  <si>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</si>
  <si>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</si>
  <si>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</si>
  <si>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</si>
  <si>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</si>
  <si>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</si>
  <si>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</si>
  <si>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</si>
  <si>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</si>
  <si>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</si>
  <si>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</si>
  <si>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</si>
  <si>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</si>
  <si>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</si>
  <si>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</si>
  <si>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</si>
  <si>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</si>
  <si>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</si>
  <si>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</si>
  <si>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</si>
  <si>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</si>
  <si>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</si>
  <si>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</si>
  <si>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</si>
  <si>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</si>
  <si>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</si>
  <si>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</si>
  <si>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</si>
  <si>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</si>
  <si>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</si>
  <si>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</si>
  <si>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</si>
  <si>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</si>
  <si>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</si>
  <si>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</si>
  <si>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</si>
  <si>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</si>
  <si>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</si>
  <si>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</si>
  <si>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</si>
  <si>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</si>
  <si>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</si>
  <si>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</si>
  <si>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</si>
  <si>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</si>
  <si>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</si>
  <si>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</si>
  <si>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</si>
  <si>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</si>
  <si>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</si>
  <si>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</si>
  <si>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</si>
  <si>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</si>
  <si>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</si>
  <si>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</si>
  <si>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</si>
  <si>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</si>
  <si>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</si>
  <si>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</si>
  <si>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</si>
  <si>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</si>
  <si>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</si>
  <si>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</si>
  <si>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</si>
  <si>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</si>
  <si>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</si>
  <si>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</si>
  <si>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</si>
  <si>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</si>
  <si>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</si>
  <si>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</si>
  <si>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</si>
  <si>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</si>
  <si>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</si>
  <si>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</si>
  <si>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</si>
  <si>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</si>
  <si>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</si>
  <si>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</si>
  <si>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</si>
  <si>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</si>
  <si>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</si>
  <si>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</si>
  <si>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</si>
  <si>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</si>
  <si>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</si>
  <si>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</si>
  <si>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</si>
  <si>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</si>
  <si>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</si>
  <si>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</si>
  <si>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</si>
  <si>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</si>
  <si>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</si>
  <si>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</si>
  <si>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</si>
  <si>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</si>
  <si>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</si>
  <si>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</si>
  <si>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</si>
  <si>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</si>
  <si>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</si>
  <si>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</si>
  <si>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</si>
  <si>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</si>
  <si>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</si>
  <si>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</si>
  <si>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</si>
  <si>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</si>
  <si>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</si>
  <si>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</si>
  <si>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</si>
  <si>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</si>
  <si>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</si>
  <si>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</si>
  <si>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</si>
  <si>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</si>
  <si>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</si>
  <si>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</si>
  <si>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</si>
  <si>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</si>
  <si>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</si>
  <si>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</si>
  <si>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</si>
  <si>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</si>
  <si>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</si>
  <si>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</si>
  <si>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</si>
  <si>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</si>
  <si>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</si>
  <si>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</si>
  <si>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</si>
  <si>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</si>
  <si>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</si>
  <si>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</si>
  <si>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</si>
  <si>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</si>
  <si>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</si>
  <si>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</si>
  <si>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</si>
  <si>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</si>
  <si>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</si>
  <si>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</si>
  <si>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</si>
  <si>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</si>
  <si>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</si>
  <si>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</si>
  <si>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</si>
  <si>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</si>
  <si>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</si>
  <si>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</si>
  <si>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</si>
  <si>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</si>
  <si>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</si>
  <si>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</si>
  <si>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</si>
  <si>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</si>
  <si>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</si>
  <si>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</si>
  <si>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</si>
  <si>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</si>
  <si>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</si>
  <si>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</si>
  <si>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</si>
  <si>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</si>
  <si>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</si>
  <si>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</si>
  <si>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</si>
  <si>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</si>
  <si>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</si>
  <si>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</si>
  <si>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</si>
  <si>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</si>
  <si>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</si>
  <si>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</si>
  <si>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</si>
  <si>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</si>
  <si>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</si>
  <si>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</si>
  <si>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</si>
  <si>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</si>
  <si>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</si>
  <si>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</si>
  <si>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</si>
  <si>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</si>
  <si>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</si>
  <si>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</si>
  <si>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</si>
  <si>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</si>
  <si>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</si>
  <si>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</si>
  <si>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</si>
  <si>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</si>
  <si>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</si>
  <si>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</si>
  <si>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</si>
  <si>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</si>
  <si>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</si>
  <si>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</si>
  <si>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</si>
  <si>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</si>
  <si>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</si>
  <si>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</si>
  <si>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</si>
  <si>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</si>
  <si>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</si>
  <si>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</si>
  <si>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</si>
  <si>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</si>
  <si>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</si>
  <si>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</si>
  <si>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</si>
  <si>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</si>
  <si>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</si>
  <si>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</si>
  <si>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</si>
  <si>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</si>
  <si>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</si>
  <si>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</si>
  <si>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</si>
  <si>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</si>
  <si>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</si>
  <si>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</si>
  <si>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</si>
  <si>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</si>
  <si>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</si>
  <si>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</si>
  <si>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</si>
  <si>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</si>
  <si>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</si>
  <si>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</si>
  <si>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</si>
  <si>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</si>
  <si>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</si>
  <si>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</si>
  <si>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</si>
  <si>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</si>
  <si>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</si>
  <si>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</si>
  <si>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</si>
  <si>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</si>
  <si>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</si>
  <si>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</si>
  <si>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</si>
  <si>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</si>
  <si>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</si>
  <si>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</si>
  <si>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</si>
  <si>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</si>
  <si>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</si>
  <si>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</si>
  <si>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</si>
  <si>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</si>
  <si>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</si>
  <si>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</si>
  <si>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</si>
  <si>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</si>
  <si>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</si>
  <si>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</si>
  <si>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</si>
  <si>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</si>
  <si>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</si>
  <si>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</si>
  <si>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</si>
  <si>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</si>
  <si>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</si>
  <si>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</si>
  <si>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</si>
  <si>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</si>
  <si>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</si>
  <si>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</si>
  <si>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</si>
  <si>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</si>
  <si>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</si>
  <si>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</si>
  <si>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</si>
  <si>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</si>
  <si>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</si>
  <si>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</si>
  <si>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</si>
  <si>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</si>
  <si>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</si>
  <si>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</si>
  <si>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</si>
  <si>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</si>
  <si>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</si>
  <si>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</si>
  <si>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</si>
  <si>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</si>
  <si>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</si>
  <si>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</si>
  <si>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</si>
  <si>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</si>
  <si>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</si>
  <si>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</si>
  <si>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</si>
  <si>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</si>
  <si>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</si>
  <si>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</si>
  <si>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</si>
  <si>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</si>
  <si>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</si>
  <si>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</si>
  <si>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</si>
  <si>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</si>
  <si>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</si>
  <si>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</si>
  <si>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</si>
  <si>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</si>
  <si>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</si>
  <si>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</si>
  <si>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</si>
  <si>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</si>
  <si>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</si>
  <si>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</si>
  <si>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</si>
  <si>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</si>
  <si>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</si>
  <si>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</si>
  <si>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</si>
  <si>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</si>
  <si>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</si>
  <si>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</si>
  <si>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</si>
  <si>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</si>
  <si>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</si>
  <si>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</si>
  <si>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</si>
  <si>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</si>
  <si>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</si>
  <si>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</si>
  <si>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</si>
  <si>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</si>
  <si>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</si>
  <si>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</si>
  <si>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</si>
  <si>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</si>
  <si>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</si>
  <si>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</si>
  <si>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</si>
  <si>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</si>
  <si>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</si>
  <si>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</si>
  <si>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</si>
  <si>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</si>
  <si>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</si>
  <si>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</si>
  <si>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</si>
  <si>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</si>
  <si>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</si>
  <si>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</si>
  <si>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</si>
  <si>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</si>
  <si>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</si>
  <si>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</si>
  <si>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</si>
  <si>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</si>
  <si>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</si>
  <si>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</si>
  <si>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</si>
  <si>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</si>
  <si>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</si>
  <si>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</si>
  <si>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</si>
  <si>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</si>
  <si>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</si>
  <si>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</si>
  <si>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</si>
  <si>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</si>
  <si>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</si>
  <si>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</si>
  <si>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</si>
  <si>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</si>
  <si>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</si>
  <si>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</si>
  <si>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</si>
  <si>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</si>
  <si>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</si>
  <si>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</si>
  <si>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</si>
  <si>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</si>
  <si>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</si>
  <si>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</si>
  <si>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</si>
  <si>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</si>
  <si>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</si>
  <si>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</si>
  <si>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</si>
  <si>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</si>
  <si>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</si>
  <si>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</si>
  <si>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</si>
  <si>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</si>
  <si>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</si>
  <si>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</si>
  <si>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</si>
  <si>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</si>
  <si>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</si>
  <si>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</si>
  <si>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</si>
  <si>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</si>
  <si>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</si>
  <si>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</si>
  <si>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</si>
  <si>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</si>
  <si>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</si>
  <si>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</si>
  <si>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</si>
  <si>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</si>
  <si>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</si>
  <si>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</si>
  <si>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</si>
  <si>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</si>
  <si>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</si>
  <si>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</si>
  <si>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</si>
  <si>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</si>
  <si>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</si>
  <si>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</si>
  <si>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</si>
  <si>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</si>
  <si>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</si>
  <si>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</si>
  <si>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</si>
  <si>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</si>
  <si>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</si>
  <si>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</si>
  <si>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</si>
  <si>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</si>
  <si>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</si>
  <si>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</si>
  <si>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</si>
  <si>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</si>
  <si>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</si>
  <si>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</si>
  <si>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</si>
  <si>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</si>
  <si>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</si>
  <si>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</si>
  <si>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</si>
  <si>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</si>
  <si>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</si>
  <si>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</si>
  <si>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</si>
  <si>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</si>
  <si>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</si>
  <si>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</si>
  <si>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</si>
  <si>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</si>
  <si>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</si>
  <si>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</si>
  <si>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</si>
  <si>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</si>
  <si>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</si>
  <si>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</si>
  <si>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</si>
  <si>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</si>
  <si>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</si>
  <si>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</si>
  <si>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</si>
  <si>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</si>
  <si>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</si>
  <si>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</si>
  <si>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</si>
  <si>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</si>
  <si>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</si>
  <si>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</si>
  <si>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</si>
  <si>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</si>
  <si>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</si>
  <si>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</si>
  <si>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</si>
  <si>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</si>
  <si>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</si>
  <si>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</si>
  <si>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</si>
  <si>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</si>
  <si>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</si>
  <si>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</si>
  <si>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</si>
  <si>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</si>
  <si>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</si>
  <si>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</si>
  <si>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</si>
  <si>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</si>
  <si>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</si>
  <si>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</si>
  <si>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</si>
  <si>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</si>
  <si>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</si>
  <si>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</si>
  <si>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</si>
  <si>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</si>
  <si>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</si>
  <si>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</si>
  <si>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</si>
  <si>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</si>
  <si>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</si>
  <si>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</si>
  <si>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</si>
  <si>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</si>
  <si>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</si>
  <si>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</si>
  <si>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</si>
  <si>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</si>
  <si>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</si>
  <si>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</si>
  <si>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</si>
  <si>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</si>
  <si>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</si>
  <si>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</si>
  <si>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</si>
  <si>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</si>
  <si>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</si>
  <si>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</si>
  <si>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</si>
  <si>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</si>
  <si>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</si>
  <si>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</si>
  <si>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</si>
  <si>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</si>
  <si>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</si>
  <si>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</si>
  <si>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</si>
  <si>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</si>
  <si>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</si>
  <si>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</si>
  <si>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</si>
  <si>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</si>
  <si>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</si>
  <si>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</si>
  <si>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</si>
  <si>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</si>
  <si>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</si>
  <si>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</si>
  <si>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</si>
  <si>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</si>
  <si>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</si>
  <si>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</si>
  <si>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</si>
  <si>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</si>
  <si>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</si>
  <si>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</si>
  <si>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</si>
  <si>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</si>
  <si>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</si>
  <si>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</si>
  <si>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</si>
  <si>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</si>
  <si>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</si>
  <si>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</si>
  <si>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</si>
  <si>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</si>
  <si>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</si>
  <si>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</si>
  <si>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</si>
  <si>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</si>
  <si>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</si>
  <si>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</si>
  <si>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</si>
  <si>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</si>
  <si>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</si>
  <si>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</si>
  <si>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</si>
  <si>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</si>
  <si>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</si>
  <si>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</si>
  <si>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</si>
  <si>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</si>
  <si>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</si>
  <si>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</si>
  <si>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</si>
  <si>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</si>
  <si>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</si>
  <si>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</si>
  <si>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</si>
  <si>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</si>
  <si>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</si>
  <si>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</si>
  <si>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</si>
  <si>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</si>
  <si>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</si>
  <si>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</si>
  <si>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</si>
  <si>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</si>
  <si>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</si>
  <si>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</si>
  <si>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</si>
  <si>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</si>
  <si>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</si>
  <si>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</si>
  <si>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</si>
  <si>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</si>
  <si>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</si>
  <si>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</si>
  <si>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</si>
  <si>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</si>
  <si>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</si>
  <si>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</si>
  <si>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</si>
  <si>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</si>
  <si>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</si>
  <si>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</si>
  <si>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</si>
  <si>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</si>
  <si>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</si>
  <si>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</si>
  <si>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</si>
  <si>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</si>
  <si>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</si>
  <si>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</si>
  <si>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</si>
  <si>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</si>
  <si>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</si>
  <si>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</si>
  <si>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</si>
  <si>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</si>
  <si>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</si>
  <si>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</si>
  <si>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</si>
  <si>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</si>
  <si>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</si>
  <si>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</si>
  <si>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</si>
  <si>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</si>
  <si>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</si>
  <si>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</si>
  <si>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</si>
  <si>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</si>
  <si>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</si>
  <si>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</si>
  <si>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</si>
  <si>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</si>
  <si>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</si>
  <si>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</si>
  <si>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</si>
  <si>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</si>
  <si>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</si>
  <si>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</si>
  <si>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</si>
  <si>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</si>
  <si>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</si>
  <si>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</si>
  <si>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</si>
  <si>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</si>
  <si>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</si>
  <si>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</si>
  <si>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</si>
  <si>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</si>
  <si>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</si>
  <si>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</si>
  <si>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</si>
  <si>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</si>
  <si>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</si>
  <si>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</si>
  <si>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</si>
  <si>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</si>
  <si>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</si>
  <si>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</si>
  <si>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</si>
  <si>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</si>
  <si>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</si>
  <si>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</si>
  <si>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</si>
  <si>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</si>
  <si>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</si>
  <si>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</si>
  <si>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</si>
  <si>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</si>
  <si>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</si>
  <si>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</si>
  <si>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</si>
  <si>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</si>
  <si>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</si>
  <si>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</si>
  <si>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</si>
  <si>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</si>
  <si>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</si>
  <si>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</si>
  <si>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</si>
  <si>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</si>
  <si>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</si>
  <si>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</si>
  <si>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</si>
  <si>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</si>
  <si>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</si>
  <si>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</si>
  <si>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</si>
  <si>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</si>
  <si>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</si>
  <si>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</si>
  <si>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</si>
  <si>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</si>
  <si>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</si>
  <si>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</si>
  <si>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</si>
  <si>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</si>
  <si>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</si>
  <si>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</si>
  <si>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</si>
  <si>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</si>
  <si>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</si>
  <si>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</si>
  <si>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</si>
  <si>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</si>
  <si>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</si>
  <si>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</si>
  <si>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</si>
  <si>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</si>
  <si>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</si>
  <si>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</si>
  <si>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</si>
  <si>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</si>
  <si>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</si>
  <si>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</si>
  <si>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</si>
  <si>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</si>
  <si>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</si>
  <si>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</si>
  <si>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</si>
  <si>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</si>
  <si>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</si>
  <si>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</si>
  <si>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</si>
  <si>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</si>
  <si>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</si>
  <si>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</si>
  <si>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</si>
  <si>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</si>
  <si>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</si>
  <si>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</si>
  <si>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</si>
  <si>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</si>
  <si>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</si>
  <si>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</si>
  <si>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</si>
  <si>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</si>
  <si>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</si>
  <si>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</si>
  <si>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</si>
  <si>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</si>
  <si>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</si>
  <si>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</si>
  <si>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</si>
  <si>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</si>
  <si>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</si>
  <si>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</si>
  <si>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</si>
  <si>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</si>
  <si>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</si>
  <si>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</si>
  <si>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</si>
  <si>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</si>
  <si>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</si>
  <si>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</si>
  <si>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</si>
  <si>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</si>
  <si>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</si>
  <si>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</si>
  <si>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</si>
  <si>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</si>
  <si>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</si>
  <si>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</si>
  <si>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</si>
  <si>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</si>
  <si>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</si>
  <si>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</si>
  <si>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</si>
  <si>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</si>
  <si>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</si>
  <si>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</si>
  <si>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</si>
  <si>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</si>
  <si>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</si>
  <si>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</si>
  <si>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</si>
  <si>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</si>
  <si>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</si>
  <si>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</si>
  <si>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</si>
  <si>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</si>
  <si>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</si>
  <si>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</si>
  <si>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</si>
  <si>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</si>
  <si>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</si>
  <si>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</si>
  <si>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</si>
  <si>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</si>
  <si>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</si>
  <si>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</si>
  <si>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</si>
  <si>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</si>
  <si>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</si>
  <si>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</si>
  <si>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</si>
  <si>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</si>
  <si>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</si>
  <si>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</si>
  <si>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</si>
  <si>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</si>
  <si>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</si>
  <si>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</si>
  <si>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</si>
  <si>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</si>
  <si>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</si>
  <si>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</si>
  <si>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</si>
  <si>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</si>
  <si>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</si>
  <si>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</si>
  <si>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</si>
  <si>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</si>
  <si>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</si>
  <si>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</si>
  <si>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</si>
  <si>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</si>
  <si>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</si>
  <si>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</si>
  <si>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</si>
  <si>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</si>
  <si>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</si>
  <si>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</si>
  <si>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</si>
  <si>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</si>
  <si>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</si>
  <si>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</si>
  <si>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</si>
  <si>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</si>
  <si>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</si>
  <si>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</si>
  <si>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</si>
  <si>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</si>
  <si>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</si>
  <si>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</si>
  <si>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</si>
  <si>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</si>
  <si>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</si>
  <si>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</si>
  <si>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</si>
  <si>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</si>
  <si>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</si>
  <si>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</si>
  <si>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</si>
  <si>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</si>
  <si>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</si>
  <si>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</si>
  <si>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</si>
  <si>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</si>
  <si>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</si>
  <si>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</si>
  <si>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</si>
  <si>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</si>
  <si>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</si>
  <si>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</si>
  <si>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</si>
  <si>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</si>
  <si>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</si>
  <si>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</si>
  <si>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</si>
  <si>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</si>
  <si>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</si>
  <si>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</si>
  <si>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</si>
  <si>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</si>
  <si>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</si>
  <si>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</si>
  <si>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</si>
  <si>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</si>
  <si>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</si>
  <si>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</si>
  <si>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</si>
  <si>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</si>
  <si>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</si>
  <si>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</si>
  <si>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</si>
  <si>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</si>
  <si>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</si>
  <si>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</si>
  <si>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</si>
  <si>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</si>
  <si>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</si>
  <si>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</si>
  <si>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</si>
  <si>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</si>
  <si>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</si>
  <si>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</si>
  <si>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</si>
  <si>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</si>
  <si>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</si>
  <si>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</si>
  <si>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</si>
  <si>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</si>
  <si>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</si>
  <si>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</si>
  <si>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</si>
  <si>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</si>
  <si>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</si>
  <si>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</si>
  <si>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</si>
  <si>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</si>
  <si>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</si>
  <si>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</si>
  <si>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</si>
  <si>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</si>
  <si>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</si>
  <si>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</si>
  <si>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</si>
  <si>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</si>
  <si>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</si>
  <si>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</si>
  <si>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</si>
  <si>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</si>
  <si>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</si>
  <si>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</si>
  <si>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</si>
  <si>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</si>
  <si>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</si>
  <si>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</si>
  <si>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</si>
  <si>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</si>
  <si>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</si>
  <si>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</si>
  <si>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</si>
  <si>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</si>
  <si>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</si>
  <si>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</si>
  <si>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</si>
  <si>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</si>
  <si>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</si>
  <si>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</si>
  <si>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</si>
  <si>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</si>
  <si>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</si>
  <si>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</si>
  <si>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</si>
  <si>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</si>
  <si>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</si>
  <si>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</si>
  <si>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</si>
  <si>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</si>
  <si>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</si>
  <si>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</si>
  <si>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</si>
  <si>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</si>
  <si>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</si>
  <si>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</si>
  <si>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</si>
  <si>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</si>
  <si>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</si>
  <si>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</si>
  <si>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</si>
  <si>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</si>
  <si>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</si>
  <si>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</si>
  <si>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</si>
  <si>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</si>
  <si>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</si>
  <si>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</si>
  <si>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</si>
  <si>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</si>
  <si>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</si>
  <si>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</si>
  <si>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</si>
  <si>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</si>
  <si>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</si>
  <si>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</si>
  <si>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</si>
  <si>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</si>
  <si>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</si>
  <si>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</si>
  <si>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</si>
  <si>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</si>
  <si>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</si>
  <si>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</si>
  <si>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</si>
  <si>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</si>
  <si>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</si>
  <si>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</si>
  <si>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</si>
  <si>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</si>
  <si>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</si>
  <si>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</si>
  <si>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</si>
  <si>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</si>
  <si>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</si>
  <si>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</si>
  <si>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</si>
  <si>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</si>
  <si>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</si>
  <si>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</si>
  <si>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</si>
  <si>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</si>
  <si>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</si>
  <si>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</si>
  <si>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</si>
  <si>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</si>
  <si>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</si>
  <si>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</si>
  <si>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</si>
  <si>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</si>
  <si>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</si>
  <si>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</si>
  <si>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</si>
  <si>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</si>
  <si>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</si>
  <si>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</si>
  <si>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</si>
  <si>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</si>
  <si>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</si>
  <si>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</si>
  <si>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</si>
  <si>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</si>
  <si>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</si>
  <si>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</si>
  <si>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</si>
  <si>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</si>
  <si>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</si>
  <si>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</si>
  <si>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</si>
  <si>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</si>
  <si>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</si>
  <si>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</si>
  <si>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</si>
  <si>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</si>
  <si>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</si>
  <si>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</si>
  <si>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</si>
  <si>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</si>
  <si>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</si>
  <si>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</si>
  <si>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</si>
  <si>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</si>
  <si>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</si>
  <si>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</si>
  <si>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</si>
  <si>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</si>
  <si>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</si>
  <si>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</si>
  <si>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</si>
  <si>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</si>
  <si>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</si>
  <si>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</si>
  <si>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</si>
  <si>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</si>
  <si>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</si>
  <si>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</si>
  <si>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</si>
  <si>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</si>
  <si>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</si>
  <si>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</si>
  <si>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</si>
  <si>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</si>
  <si>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</si>
  <si>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</si>
  <si>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</si>
  <si>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</si>
  <si>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</si>
  <si>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</si>
  <si>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</si>
  <si>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</si>
  <si>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</si>
  <si>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</si>
  <si>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</si>
  <si>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</si>
  <si>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</si>
  <si>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</si>
  <si>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</si>
  <si>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</si>
  <si>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</si>
  <si>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</si>
  <si>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</si>
  <si>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</si>
  <si>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</si>
  <si>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</si>
  <si>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</si>
  <si>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</si>
  <si>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</si>
  <si>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</si>
  <si>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</si>
  <si>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</si>
  <si>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</si>
  <si>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</si>
  <si>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</si>
  <si>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</si>
  <si>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</si>
  <si>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</si>
  <si>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</si>
  <si>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</si>
  <si>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</si>
  <si>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</si>
  <si>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</si>
  <si>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</si>
  <si>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</si>
  <si>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</si>
  <si>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</si>
  <si>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</si>
  <si>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</si>
  <si>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</si>
  <si>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</si>
  <si>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</si>
  <si>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</si>
  <si>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</si>
  <si>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</si>
  <si>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</si>
  <si>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</si>
  <si>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</si>
  <si>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</si>
  <si>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</si>
  <si>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</si>
  <si>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</si>
  <si>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</si>
  <si>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</si>
  <si>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</si>
  <si>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</si>
  <si>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</si>
  <si>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</si>
  <si>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</si>
  <si>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</si>
  <si>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</si>
  <si>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</si>
  <si>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</si>
  <si>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</si>
  <si>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</si>
  <si>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</si>
  <si>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</si>
  <si>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</si>
  <si>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</si>
  <si>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</si>
  <si>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</si>
  <si>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</si>
  <si>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</si>
  <si>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</si>
  <si>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</si>
  <si>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</si>
  <si>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</si>
  <si>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</si>
  <si>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</si>
  <si>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</si>
  <si>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</si>
  <si>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</si>
  <si>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</si>
  <si>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</si>
  <si>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</si>
  <si>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</si>
  <si>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</si>
  <si>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</si>
  <si>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</si>
  <si>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</si>
  <si>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</si>
  <si>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</si>
  <si>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</si>
  <si>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</si>
  <si>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</si>
  <si>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</si>
  <si>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</si>
  <si>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</si>
  <si>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</si>
  <si>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</si>
  <si>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</si>
  <si>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</si>
  <si>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</si>
  <si>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</si>
  <si>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</si>
  <si>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</si>
  <si>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</si>
  <si>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</si>
  <si>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</si>
  <si>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</si>
  <si>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</si>
  <si>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</si>
  <si>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</si>
  <si>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</si>
  <si>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</si>
  <si>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</si>
  <si>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</si>
  <si>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</si>
  <si>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</si>
  <si>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</si>
  <si>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</si>
  <si>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</si>
  <si>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</si>
  <si>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</si>
  <si>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</si>
  <si>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</si>
  <si>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</si>
  <si>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</si>
  <si>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</si>
  <si>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</si>
  <si>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</si>
  <si>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</si>
  <si>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</si>
  <si>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</si>
  <si>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</si>
  <si>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</si>
  <si>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</si>
  <si>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</si>
  <si>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</si>
  <si>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</si>
  <si>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</si>
  <si>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</si>
  <si>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</si>
  <si>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</si>
  <si>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</si>
  <si>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</si>
  <si>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</si>
  <si>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</si>
  <si>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</si>
  <si>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</si>
  <si>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</si>
  <si>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</si>
  <si>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</si>
  <si>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</si>
  <si>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</si>
  <si>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</si>
  <si>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</si>
  <si>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</si>
  <si>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</si>
  <si>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</si>
  <si>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</si>
  <si>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</si>
  <si>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</si>
  <si>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</si>
  <si>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</si>
  <si>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</si>
  <si>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</si>
  <si>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</si>
  <si>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</si>
  <si>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</si>
  <si>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</si>
  <si>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</si>
  <si>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</si>
  <si>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</si>
  <si>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</si>
  <si>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</si>
  <si>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</si>
  <si>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</si>
  <si>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</si>
  <si>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</si>
  <si>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</si>
  <si>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</si>
  <si>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</si>
  <si>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</si>
  <si>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</si>
  <si>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</si>
  <si>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</si>
  <si>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</si>
  <si>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</si>
  <si>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</si>
  <si>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</si>
  <si>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</si>
  <si>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</si>
  <si>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</si>
  <si>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</si>
  <si>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</si>
  <si>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</si>
  <si>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</si>
  <si>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</si>
  <si>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</si>
  <si>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</si>
  <si>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</si>
  <si>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</si>
  <si>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</si>
  <si>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</si>
  <si>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</si>
  <si>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</si>
  <si>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</si>
  <si>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</si>
  <si>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</si>
  <si>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</si>
  <si>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</si>
  <si>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</si>
  <si>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</si>
  <si>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</si>
  <si>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</si>
  <si>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</si>
  <si>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</si>
  <si>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</si>
  <si>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</si>
  <si>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</si>
  <si>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</si>
  <si>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</si>
  <si>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</si>
  <si>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</si>
  <si>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</si>
  <si>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</si>
  <si>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</si>
  <si>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</si>
  <si>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</si>
  <si>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</si>
  <si>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</si>
  <si>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</si>
  <si>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</si>
  <si>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</si>
  <si>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</si>
  <si>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</si>
  <si>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</si>
  <si>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</si>
  <si>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</si>
  <si>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</si>
  <si>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</si>
  <si>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</si>
  <si>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</si>
  <si>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</si>
  <si>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</si>
  <si>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</si>
  <si>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</si>
  <si>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</si>
  <si>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</si>
  <si>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</si>
  <si>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</si>
  <si>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</si>
  <si>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</si>
  <si>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</si>
  <si>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</si>
  <si>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</si>
  <si>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</si>
  <si>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</si>
  <si>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</si>
  <si>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</si>
  <si>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</si>
  <si>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</si>
  <si>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</si>
  <si>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</si>
  <si>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</si>
  <si>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</si>
  <si>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</si>
  <si>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</si>
  <si>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</si>
  <si>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</si>
  <si>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</si>
  <si>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</si>
  <si>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</si>
  <si>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</si>
  <si>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</si>
  <si>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</si>
  <si>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</si>
  <si>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</si>
  <si>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</si>
  <si>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</si>
  <si>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</si>
  <si>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</si>
  <si>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</si>
  <si>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</si>
  <si>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</si>
  <si>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</si>
  <si>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</si>
  <si>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</si>
  <si>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</si>
  <si>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</si>
  <si>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</si>
  <si>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</si>
  <si>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</si>
  <si>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</si>
  <si>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</si>
  <si>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</si>
  <si>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</si>
  <si>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</si>
  <si>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</si>
  <si>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</si>
  <si>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</si>
  <si>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</si>
  <si>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</si>
  <si>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</si>
  <si>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</si>
  <si>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</si>
  <si>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</si>
  <si>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</si>
  <si>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</si>
  <si>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</si>
  <si>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</si>
  <si>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</si>
  <si>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</si>
  <si>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</si>
  <si>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</si>
  <si>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</si>
  <si>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</si>
  <si>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</si>
  <si>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</si>
  <si>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</si>
  <si>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</si>
  <si>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</si>
  <si>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</si>
  <si>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</si>
  <si>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</si>
  <si>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</si>
  <si>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</si>
  <si>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</si>
  <si>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</si>
  <si>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</si>
  <si>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</si>
  <si>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</si>
  <si>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</si>
  <si>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</si>
  <si>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</si>
  <si>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</si>
  <si>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</si>
  <si>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</si>
  <si>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</si>
  <si>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</si>
  <si>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</si>
  <si>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</si>
  <si>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</si>
  <si>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</si>
  <si>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</si>
  <si>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</si>
  <si>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</si>
  <si>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</si>
  <si>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</si>
  <si>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</si>
  <si>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</si>
  <si>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</si>
  <si>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</si>
  <si>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</si>
  <si>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</si>
  <si>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</si>
  <si>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</si>
  <si>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</si>
  <si>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</si>
  <si>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</si>
  <si>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</si>
  <si>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</si>
  <si>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</si>
  <si>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</si>
  <si>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</si>
  <si>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</si>
  <si>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</si>
  <si>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</si>
  <si>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</si>
  <si>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</si>
  <si>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</si>
  <si>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</si>
  <si>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</si>
  <si>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</si>
  <si>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</si>
  <si>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</si>
  <si>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</si>
  <si>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</si>
  <si>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</si>
  <si>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</si>
  <si>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</si>
  <si>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</si>
  <si>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</si>
  <si>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</si>
  <si>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</si>
  <si>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</si>
  <si>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</si>
  <si>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</si>
  <si>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</si>
  <si>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</si>
  <si>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</si>
  <si>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</si>
  <si>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</si>
  <si>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</si>
  <si>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</si>
  <si>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</si>
  <si>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</si>
  <si>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</si>
  <si>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</si>
  <si>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</si>
  <si>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</si>
  <si>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</si>
  <si>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</si>
  <si>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</si>
  <si>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</si>
  <si>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</si>
  <si>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</si>
  <si>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</si>
  <si>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</si>
  <si>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</si>
  <si>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</si>
  <si>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</si>
  <si>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</si>
  <si>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</si>
  <si>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</si>
  <si>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</si>
  <si>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</si>
  <si>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</si>
  <si>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</si>
  <si>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</si>
  <si>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</si>
  <si>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</si>
  <si>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</si>
  <si>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</si>
  <si>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</si>
  <si>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</si>
  <si>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</si>
  <si>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</si>
  <si>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</si>
  <si>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</si>
  <si>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</si>
  <si>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</si>
  <si>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</si>
  <si>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</si>
  <si>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</si>
  <si>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</si>
  <si>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</si>
  <si>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</si>
  <si>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</si>
  <si>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</si>
  <si>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</si>
  <si>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</si>
  <si>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</si>
  <si>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</si>
  <si>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</si>
  <si>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</si>
  <si>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</si>
  <si>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</si>
  <si>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</si>
  <si>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</si>
  <si>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</si>
  <si>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</si>
  <si>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</si>
  <si>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</si>
  <si>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</si>
  <si>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</si>
  <si>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</si>
  <si>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</si>
  <si>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</si>
  <si>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</si>
  <si>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</si>
  <si>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</si>
  <si>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</si>
  <si>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</si>
  <si>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</si>
  <si>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</si>
  <si>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</si>
  <si>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</si>
  <si>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</si>
  <si>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</si>
  <si>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</si>
  <si>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</si>
  <si>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</si>
  <si>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</si>
  <si>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</si>
  <si>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</si>
  <si>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</si>
  <si>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</si>
  <si>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</si>
  <si>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</si>
  <si>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</si>
  <si>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</si>
  <si>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</si>
  <si>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</si>
  <si>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</si>
  <si>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</si>
  <si>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</si>
  <si>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</si>
  <si>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</si>
  <si>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</si>
  <si>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</si>
  <si>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</si>
  <si>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</si>
  <si>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</si>
  <si>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</si>
  <si>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</si>
  <si>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</si>
  <si>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</si>
  <si>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</si>
  <si>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</si>
  <si>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</si>
  <si>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</si>
  <si>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</si>
  <si>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</si>
  <si>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</si>
  <si>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</si>
  <si>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</si>
  <si>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</si>
  <si>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</si>
  <si>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</si>
  <si>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</si>
  <si>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</si>
  <si>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</si>
  <si>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</si>
  <si>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</si>
  <si>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</si>
  <si>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</si>
  <si>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</si>
  <si>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</si>
  <si>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</si>
  <si>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</si>
  <si>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</si>
  <si>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</si>
  <si>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</si>
  <si>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</si>
  <si>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</si>
  <si>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</si>
  <si>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</si>
  <si>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</si>
  <si>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</si>
  <si>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</si>
  <si>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</si>
  <si>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</si>
  <si>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</si>
  <si>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</si>
  <si>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</si>
  <si>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</si>
  <si>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</si>
  <si>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</si>
  <si>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</si>
  <si>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</si>
  <si>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</si>
  <si>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</si>
  <si>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</si>
  <si>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</si>
  <si>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</si>
  <si>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</si>
  <si>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</si>
  <si>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</si>
  <si>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</si>
  <si>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</si>
  <si>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</si>
  <si>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</si>
  <si>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</si>
  <si>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</si>
  <si>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</si>
  <si>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</si>
  <si>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</si>
  <si>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</si>
  <si>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</si>
  <si>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</si>
  <si>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</si>
  <si>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</si>
  <si>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</si>
  <si>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</si>
  <si>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</si>
  <si>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</si>
  <si>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</si>
  <si>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</si>
  <si>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</si>
  <si>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</si>
  <si>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</si>
  <si>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</si>
  <si>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</si>
  <si>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</si>
  <si>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</si>
  <si>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</si>
  <si>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</si>
  <si>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</si>
  <si>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</si>
  <si>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</si>
  <si>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</si>
  <si>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</si>
  <si>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</si>
  <si>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</si>
  <si>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</si>
  <si>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</si>
  <si>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</si>
  <si>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</si>
  <si>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</si>
  <si>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</si>
  <si>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</si>
  <si>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</si>
  <si>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</si>
  <si>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</si>
  <si>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</si>
  <si>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</si>
  <si>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</si>
  <si>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</si>
  <si>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</si>
  <si>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</si>
  <si>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</si>
  <si>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</si>
  <si>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</si>
  <si>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</si>
  <si>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</si>
  <si>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</si>
  <si>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</si>
  <si>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</si>
  <si>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</si>
  <si>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</si>
  <si>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</si>
  <si>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</si>
  <si>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</si>
  <si>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</si>
  <si>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</si>
  <si>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</si>
  <si>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</si>
  <si>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</si>
  <si>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</si>
  <si>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</si>
  <si>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</si>
  <si>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</si>
  <si>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</si>
  <si>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</si>
  <si>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</si>
  <si>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</si>
  <si>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</si>
  <si>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</si>
  <si>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</si>
  <si>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</si>
  <si>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</si>
  <si>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</si>
  <si>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</si>
  <si>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</si>
  <si>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</si>
  <si>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</si>
  <si>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</si>
  <si>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</si>
  <si>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</si>
  <si>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</si>
  <si>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</si>
  <si>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</si>
  <si>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</si>
  <si>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</si>
  <si>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</si>
  <si>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</si>
  <si>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</si>
  <si>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</si>
  <si>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</si>
  <si>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</si>
  <si>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</si>
  <si>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</si>
  <si>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</si>
  <si>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</si>
  <si>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</si>
  <si>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</si>
  <si>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</si>
  <si>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</si>
  <si>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</si>
  <si>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</si>
  <si>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</si>
  <si>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</si>
  <si>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</si>
  <si>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</si>
  <si>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</si>
  <si>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</si>
  <si>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</si>
  <si>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</si>
  <si>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</si>
  <si>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</si>
  <si>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</si>
  <si>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</si>
  <si>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</si>
  <si>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</si>
  <si>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</si>
  <si>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</si>
  <si>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</si>
  <si>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</si>
  <si>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</si>
  <si>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</si>
  <si>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</si>
  <si>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</si>
  <si>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</si>
  <si>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</si>
  <si>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</si>
  <si>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</si>
  <si>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</si>
  <si>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</si>
  <si>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</si>
  <si>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</si>
  <si>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</si>
  <si>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</si>
  <si>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</si>
  <si>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</si>
  <si>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</si>
  <si>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</si>
  <si>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</si>
  <si>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</si>
  <si>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</si>
  <si>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</si>
  <si>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</si>
  <si>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</si>
  <si>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</si>
  <si>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</si>
  <si>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</si>
  <si>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</si>
  <si>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</si>
  <si>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</si>
  <si>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</si>
  <si>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</si>
  <si>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</si>
  <si>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</si>
  <si>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</si>
  <si>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</si>
  <si>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</si>
  <si>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</si>
  <si>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</si>
  <si>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</si>
  <si>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</si>
  <si>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</si>
  <si>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</si>
  <si>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</si>
  <si>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</si>
  <si>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</si>
  <si>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</si>
  <si>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</si>
  <si>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</si>
  <si>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</si>
  <si>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</si>
  <si>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</si>
  <si>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</si>
  <si>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</si>
  <si>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</si>
  <si>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</si>
  <si>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</si>
  <si>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</si>
  <si>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</si>
  <si>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</si>
  <si>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</si>
  <si>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</si>
  <si>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</si>
  <si>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</si>
  <si>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</si>
  <si>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</si>
  <si>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</si>
  <si>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</si>
  <si>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</si>
  <si>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</si>
  <si>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</si>
  <si>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</si>
  <si>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</si>
  <si>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</si>
  <si>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</si>
  <si>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</si>
  <si>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</si>
  <si>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</si>
  <si>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</si>
  <si>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</si>
  <si>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</si>
  <si>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</si>
  <si>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</si>
  <si>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</si>
  <si>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</si>
  <si>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</si>
  <si>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</si>
  <si>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</si>
  <si>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</si>
  <si>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</si>
  <si>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</si>
  <si>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</si>
  <si>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</si>
  <si>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</si>
  <si>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</si>
  <si>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</si>
  <si>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</si>
  <si>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</si>
  <si>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</si>
  <si>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</si>
  <si>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</si>
  <si>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</si>
  <si>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</si>
  <si>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</si>
  <si>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</si>
  <si>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</si>
  <si>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</si>
  <si>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</si>
  <si>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</si>
  <si>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</si>
  <si>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</si>
  <si>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</si>
  <si>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</si>
  <si>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</si>
  <si>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</si>
  <si>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</si>
  <si>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</si>
  <si>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</si>
  <si>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</si>
  <si>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</si>
  <si>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</si>
  <si>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</si>
  <si>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</si>
  <si>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</si>
  <si>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</si>
  <si>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</si>
  <si>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</si>
  <si>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</si>
  <si>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</si>
  <si>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</si>
  <si>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</si>
  <si>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</si>
  <si>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</si>
  <si>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</si>
  <si>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</si>
  <si>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</si>
  <si>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</si>
  <si>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</si>
  <si>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</si>
  <si>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</si>
  <si>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</si>
  <si>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</si>
  <si>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</si>
  <si>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</si>
  <si>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</si>
  <si>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</si>
  <si>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</si>
  <si>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</si>
  <si>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</si>
  <si>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</si>
  <si>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</si>
  <si>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</si>
  <si>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</si>
  <si>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</si>
  <si>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</si>
  <si>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</si>
  <si>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</si>
  <si>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</si>
  <si>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</si>
  <si>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</si>
  <si>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</si>
  <si>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</si>
  <si>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</si>
  <si>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</si>
  <si>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</si>
  <si>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</si>
  <si>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</si>
  <si>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</si>
  <si>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</si>
  <si>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</si>
  <si>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</si>
  <si>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</si>
  <si>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</si>
  <si>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</si>
  <si>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</si>
  <si>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</si>
  <si>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</si>
  <si>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</si>
  <si>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</si>
  <si>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</si>
  <si>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</si>
  <si>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</si>
  <si>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</si>
  <si>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</si>
  <si>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</si>
  <si>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</si>
  <si>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</si>
  <si>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</si>
  <si>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</si>
  <si>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</si>
  <si>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</si>
  <si>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</si>
  <si>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</si>
  <si>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</si>
  <si>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</si>
  <si>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</si>
  <si>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</si>
  <si>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</si>
  <si>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</si>
  <si>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</si>
  <si>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</si>
  <si>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</si>
  <si>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</si>
  <si>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</si>
  <si>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</si>
  <si>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</si>
  <si>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</si>
  <si>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</si>
  <si>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</si>
  <si>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</si>
  <si>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</si>
  <si>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</si>
  <si>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</si>
  <si>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</si>
  <si>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</si>
  <si>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</si>
  <si>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</si>
  <si>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</si>
  <si>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</si>
  <si>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</si>
  <si>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</si>
  <si>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</si>
  <si>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</si>
  <si>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</si>
  <si>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</si>
  <si>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</si>
  <si>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</si>
  <si>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</si>
  <si>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</si>
  <si>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</si>
  <si>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</si>
  <si>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</si>
  <si>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</si>
  <si>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</si>
  <si>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</si>
  <si>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</si>
  <si>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</si>
  <si>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</si>
  <si>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</si>
  <si>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</si>
  <si>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</si>
  <si>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</si>
  <si>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</si>
  <si>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</si>
  <si>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</si>
  <si>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</si>
  <si>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</si>
  <si>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</si>
  <si>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</si>
  <si>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</si>
  <si>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</si>
  <si>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</si>
  <si>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</si>
  <si>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</si>
  <si>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</si>
  <si>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</si>
  <si>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</si>
  <si>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</si>
  <si>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</si>
  <si>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</si>
  <si>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</si>
  <si>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</si>
  <si>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</si>
  <si>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</si>
  <si>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</si>
  <si>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</si>
  <si>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</si>
  <si>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</si>
  <si>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</si>
  <si>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</si>
  <si>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</si>
  <si>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</si>
  <si>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</si>
  <si>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</si>
  <si>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</si>
  <si>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</si>
  <si>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</si>
  <si>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</si>
  <si>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</si>
  <si>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</si>
  <si>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</si>
  <si>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</si>
  <si>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</si>
  <si>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</si>
  <si>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</si>
  <si>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</si>
  <si>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</si>
  <si>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</si>
  <si>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</si>
  <si>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</si>
  <si>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</si>
  <si>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</si>
  <si>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</si>
  <si>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</si>
  <si>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</si>
  <si>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</si>
  <si>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</si>
  <si>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</si>
  <si>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</si>
  <si>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</si>
  <si>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</si>
  <si>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</si>
  <si>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</si>
  <si>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</si>
  <si>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</si>
  <si>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</si>
  <si>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</si>
  <si>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</si>
  <si>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</si>
  <si>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</si>
  <si>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</si>
  <si>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</si>
  <si>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</si>
  <si>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</si>
  <si>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</si>
  <si>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</si>
  <si>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</si>
  <si>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</si>
  <si>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</si>
  <si>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</si>
  <si>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</si>
  <si>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</si>
  <si>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</si>
  <si>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</si>
  <si>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</si>
  <si>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</si>
  <si>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</si>
  <si>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</si>
  <si>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</si>
  <si>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</si>
  <si>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</si>
  <si>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</si>
  <si>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</si>
  <si>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</si>
  <si>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</si>
  <si>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</si>
  <si>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</si>
  <si>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</si>
  <si>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</si>
  <si>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</si>
  <si>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</si>
  <si>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</si>
  <si>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</si>
  <si>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</si>
  <si>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</si>
  <si>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</si>
  <si>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</si>
  <si>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</si>
  <si>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</si>
  <si>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</si>
  <si>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</si>
  <si>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</si>
  <si>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</si>
  <si>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</si>
  <si>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</si>
  <si>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</si>
  <si>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</si>
  <si>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</si>
  <si>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</si>
  <si>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</si>
  <si>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</si>
  <si>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</si>
  <si>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</si>
  <si>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</si>
  <si>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</si>
  <si>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</si>
  <si>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</si>
  <si>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</si>
  <si>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</si>
  <si>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</si>
  <si>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</si>
  <si>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</si>
  <si>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</si>
  <si>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</si>
  <si>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</si>
  <si>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</si>
  <si>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</si>
  <si>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</si>
  <si>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</si>
  <si>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</si>
  <si>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</si>
  <si>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</si>
  <si>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</si>
  <si>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</si>
  <si>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</si>
  <si>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</si>
  <si>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</si>
  <si>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</si>
  <si>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</si>
  <si>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</si>
  <si>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</si>
  <si>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</si>
  <si>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</si>
  <si>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</si>
  <si>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</si>
  <si>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</si>
  <si>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</si>
  <si>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</si>
  <si>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</si>
  <si>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</si>
  <si>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</si>
  <si>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</si>
  <si>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</si>
  <si>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</si>
  <si>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</si>
  <si>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</si>
  <si>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</si>
  <si>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</si>
  <si>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</si>
  <si>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</si>
  <si>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</si>
  <si>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</si>
  <si>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</si>
  <si>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</si>
  <si>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</si>
  <si>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</si>
  <si>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</si>
  <si>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</si>
  <si>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</si>
  <si>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</si>
  <si>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</si>
  <si>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</si>
  <si>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</si>
  <si>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</si>
  <si>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</si>
  <si>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</si>
  <si>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</si>
  <si>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</si>
  <si>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</si>
  <si>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</si>
  <si>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</si>
  <si>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</si>
  <si>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</si>
  <si>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</si>
  <si>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</si>
  <si>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</si>
  <si>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</si>
  <si>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</si>
  <si>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</si>
  <si>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</si>
  <si>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</si>
  <si>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</si>
  <si>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</si>
  <si>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</si>
  <si>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</si>
  <si>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</si>
  <si>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</si>
  <si>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</si>
  <si>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</si>
  <si>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</si>
  <si>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</si>
  <si>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</si>
  <si>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</si>
  <si>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</si>
  <si>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</si>
  <si>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</si>
  <si>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</si>
  <si>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</si>
  <si>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</si>
  <si>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</si>
  <si>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</si>
  <si>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</si>
  <si>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</si>
  <si>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</si>
  <si>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</si>
  <si>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</si>
  <si>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</si>
  <si>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</si>
  <si>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</si>
  <si>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</si>
  <si>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</si>
  <si>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</si>
  <si>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</si>
  <si>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</si>
  <si>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</si>
  <si>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</si>
  <si>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</si>
  <si>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</si>
  <si>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</si>
  <si>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</si>
  <si>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</si>
  <si>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</si>
  <si>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</si>
  <si>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</si>
  <si>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</si>
  <si>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</si>
  <si>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</si>
  <si>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</si>
  <si>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</si>
  <si>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</si>
  <si>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</si>
  <si>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</si>
  <si>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</si>
  <si>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</si>
  <si>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</si>
  <si>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</si>
  <si>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</si>
  <si>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</si>
  <si>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</si>
  <si>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</si>
  <si>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</si>
  <si>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</si>
  <si>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</si>
  <si>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</si>
  <si>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</si>
  <si>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</si>
  <si>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</si>
  <si>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</si>
  <si>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</si>
  <si>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</si>
  <si>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</si>
  <si>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</si>
  <si>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</si>
  <si>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</si>
  <si>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</si>
  <si>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</si>
  <si>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</si>
  <si>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</si>
  <si>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</si>
  <si>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</si>
  <si>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</si>
  <si>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</si>
  <si>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</si>
  <si>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</si>
  <si>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</si>
  <si>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</si>
  <si>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</si>
  <si>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</si>
  <si>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</si>
  <si>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</si>
  <si>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</si>
  <si>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</si>
  <si>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</si>
  <si>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</si>
  <si>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</si>
  <si>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</si>
  <si>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</si>
  <si>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</si>
  <si>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</si>
  <si>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</si>
  <si>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</si>
  <si>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</si>
  <si>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</si>
  <si>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</si>
  <si>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</si>
  <si>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</si>
  <si>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</si>
  <si>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</si>
  <si>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</si>
  <si>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</si>
  <si>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</si>
  <si>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</si>
  <si>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</si>
  <si>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</si>
  <si>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</si>
  <si>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</si>
  <si>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</si>
  <si>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</si>
  <si>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</si>
  <si>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</si>
  <si>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</si>
  <si>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</si>
  <si>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</si>
  <si>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</si>
  <si>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</si>
  <si>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</si>
  <si>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</si>
  <si>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</si>
  <si>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</si>
  <si>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</si>
  <si>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</si>
  <si>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</si>
  <si>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</si>
  <si>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</si>
  <si>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</si>
  <si>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</si>
  <si>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</si>
  <si>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</si>
  <si>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</si>
  <si>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</si>
  <si>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</si>
  <si>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</si>
  <si>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</si>
  <si>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</si>
  <si>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</si>
  <si>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</si>
  <si>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</si>
  <si>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</si>
  <si>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</si>
  <si>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</si>
  <si>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</si>
  <si>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</si>
  <si>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</si>
  <si>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</si>
  <si>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</si>
  <si>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</si>
  <si>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</si>
  <si>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</si>
  <si>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</si>
  <si>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</si>
  <si>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</si>
  <si>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</si>
  <si>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</si>
  <si>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</si>
  <si>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</si>
  <si>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</si>
  <si>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</si>
  <si>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</si>
  <si>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</si>
  <si>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</si>
  <si>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</si>
  <si>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</si>
  <si>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</si>
  <si>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</si>
  <si>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</si>
  <si>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</si>
  <si>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</si>
  <si>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</si>
  <si>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</si>
  <si>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</si>
  <si>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</si>
  <si>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</si>
  <si>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</si>
  <si>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</si>
  <si>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</si>
  <si>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</si>
  <si>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</si>
  <si>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</si>
  <si>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</si>
  <si>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</si>
  <si>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</si>
  <si>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</si>
  <si>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</si>
  <si>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</si>
  <si>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</si>
  <si>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</si>
  <si>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</si>
  <si>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</si>
  <si>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</si>
  <si>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</si>
  <si>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</si>
  <si>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</si>
  <si>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</si>
  <si>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</si>
  <si>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</si>
  <si>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</si>
  <si>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</si>
  <si>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</si>
  <si>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</si>
  <si>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</si>
  <si>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</si>
  <si>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</si>
  <si>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</si>
  <si>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</si>
  <si>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</si>
  <si>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</si>
  <si>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</si>
  <si>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</si>
  <si>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</si>
  <si>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</si>
  <si>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</si>
  <si>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</si>
  <si>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</si>
  <si>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</si>
  <si>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</si>
  <si>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</si>
  <si>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</si>
  <si>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</si>
  <si>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</si>
  <si>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</si>
  <si>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</si>
  <si>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</si>
  <si>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</si>
  <si>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</si>
  <si>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</si>
  <si>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</si>
  <si>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</si>
  <si>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</si>
  <si>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</si>
  <si>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</si>
  <si>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</si>
  <si>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</si>
  <si>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</si>
  <si>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</si>
  <si>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</si>
  <si>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</si>
  <si>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</si>
  <si>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</si>
  <si>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</si>
  <si>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</si>
  <si>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</si>
  <si>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</si>
  <si>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</si>
  <si>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</si>
  <si>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</si>
  <si>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</si>
  <si>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</si>
  <si>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</si>
  <si>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</si>
  <si>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</si>
  <si>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</si>
  <si>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</si>
  <si>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</si>
  <si>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</si>
  <si>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</si>
  <si>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</si>
  <si>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</si>
  <si>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</si>
  <si>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</si>
  <si>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</si>
  <si>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</si>
  <si>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</si>
  <si>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</si>
  <si>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</si>
  <si>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</si>
  <si>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</si>
  <si>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</si>
  <si>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</si>
  <si>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</si>
  <si>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</si>
  <si>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</si>
  <si>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</si>
  <si>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</si>
  <si>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</si>
  <si>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</si>
  <si>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</si>
  <si>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</si>
  <si>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</si>
  <si>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</si>
  <si>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</si>
  <si>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</si>
  <si>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</si>
  <si>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</si>
  <si>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</si>
  <si>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</si>
  <si>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</si>
  <si>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</si>
  <si>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</si>
  <si>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</si>
  <si>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</si>
  <si>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</si>
  <si>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</si>
  <si>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</si>
  <si>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</si>
  <si>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</si>
  <si>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</si>
  <si>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</si>
  <si>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</si>
  <si>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</si>
  <si>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</si>
  <si>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</si>
  <si>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</si>
  <si>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</si>
  <si>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</si>
  <si>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</si>
  <si>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</si>
  <si>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</si>
  <si>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</si>
  <si>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</si>
  <si>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</si>
  <si>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</si>
  <si>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</si>
  <si>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</si>
  <si>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</si>
  <si>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</si>
  <si>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</si>
  <si>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</si>
  <si>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</si>
  <si>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</si>
  <si>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</si>
  <si>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</si>
  <si>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</si>
  <si>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</si>
  <si>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</si>
  <si>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</si>
  <si>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</si>
  <si>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</si>
  <si>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</si>
  <si>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</si>
  <si>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</si>
  <si>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</si>
  <si>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</si>
  <si>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</si>
  <si>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</si>
  <si>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</si>
  <si>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</si>
  <si>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</si>
  <si>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</si>
  <si>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</si>
  <si>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</si>
  <si>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</si>
  <si>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</si>
  <si>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</si>
  <si>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</si>
  <si>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</si>
  <si>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</si>
  <si>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</si>
  <si>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</si>
  <si>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</si>
  <si>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</si>
  <si>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</si>
  <si>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</si>
  <si>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</si>
  <si>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</si>
  <si>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</si>
  <si>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</si>
  <si>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</si>
  <si>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</si>
  <si>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</si>
  <si>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</si>
  <si>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</si>
  <si>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</si>
  <si>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</si>
  <si>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</si>
  <si>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</si>
  <si>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</si>
  <si>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</si>
  <si>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</si>
  <si>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</si>
  <si>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</si>
  <si>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</si>
  <si>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</si>
  <si>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</si>
  <si>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</si>
  <si>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</si>
  <si>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</si>
  <si>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</si>
  <si>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</si>
  <si>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</si>
  <si>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</si>
  <si>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</si>
  <si>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</si>
  <si>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</si>
  <si>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</si>
  <si>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</si>
  <si>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</si>
  <si>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</si>
  <si>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</si>
  <si>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</si>
  <si>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</si>
  <si>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</si>
  <si>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</si>
  <si>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</si>
  <si>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</si>
  <si>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</si>
  <si>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</si>
  <si>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</si>
  <si>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</si>
  <si>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</si>
  <si>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</si>
  <si>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</si>
  <si>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</si>
  <si>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</si>
  <si>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</si>
  <si>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</si>
  <si>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</si>
  <si>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</si>
  <si>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</si>
  <si>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</si>
  <si>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</si>
  <si>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</si>
  <si>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</si>
  <si>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</si>
  <si>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</si>
  <si>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</si>
  <si>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</si>
  <si>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</si>
  <si>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</si>
  <si>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</si>
  <si>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</si>
  <si>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</si>
  <si>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</si>
  <si>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</si>
  <si>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</si>
  <si>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</si>
  <si>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</si>
  <si>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</si>
  <si>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</si>
  <si>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</si>
  <si>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</si>
  <si>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</si>
  <si>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</si>
  <si>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</si>
  <si>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</si>
  <si>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</si>
  <si>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</si>
  <si>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</si>
  <si>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</si>
  <si>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</si>
  <si>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</si>
  <si>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</si>
  <si>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</si>
  <si>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</si>
  <si>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</si>
  <si>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</si>
  <si>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</si>
  <si>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</si>
  <si>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</si>
  <si>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</si>
  <si>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</si>
  <si>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</si>
  <si>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</si>
  <si>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</si>
  <si>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</si>
  <si>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</si>
  <si>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</si>
  <si>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</si>
  <si>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</si>
  <si>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</si>
  <si>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</si>
  <si>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</si>
  <si>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</si>
  <si>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</si>
  <si>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</si>
  <si>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</si>
  <si>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</si>
  <si>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</si>
  <si>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</si>
  <si>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</si>
  <si>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</si>
  <si>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</si>
  <si>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</si>
  <si>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</si>
  <si>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</si>
  <si>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</si>
  <si>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</si>
  <si>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</si>
  <si>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</si>
  <si>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</si>
  <si>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</si>
  <si>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</si>
  <si>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</si>
  <si>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</si>
  <si>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</si>
  <si>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</si>
  <si>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</si>
  <si>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</si>
  <si>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</si>
  <si>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</si>
  <si>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</si>
  <si>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</si>
  <si>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</si>
  <si>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</si>
  <si>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</si>
  <si>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</si>
  <si>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</si>
  <si>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</si>
  <si>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</si>
  <si>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</si>
  <si>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</si>
  <si>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</si>
  <si>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</si>
  <si>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</si>
  <si>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</si>
  <si>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</si>
  <si>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</si>
  <si>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</si>
  <si>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</si>
  <si>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</si>
  <si>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</si>
  <si>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</si>
  <si>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</si>
  <si>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</si>
  <si>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</si>
  <si>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</si>
  <si>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</si>
  <si>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</si>
  <si>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</si>
  <si>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</si>
  <si>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</si>
  <si>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</si>
  <si>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</si>
  <si>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</si>
  <si>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</si>
  <si>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</si>
  <si>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</si>
  <si>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</si>
  <si>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</si>
  <si>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</si>
  <si>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</si>
  <si>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</si>
  <si>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</si>
  <si>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</si>
  <si>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</si>
  <si>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</si>
  <si>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</si>
  <si>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</si>
  <si>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</si>
  <si>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</si>
  <si>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</si>
  <si>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</si>
  <si>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</si>
  <si>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</si>
  <si>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</si>
  <si>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</si>
  <si>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</si>
  <si>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</si>
  <si>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</si>
  <si>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</si>
  <si>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</si>
  <si>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</si>
  <si>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</si>
  <si>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</si>
  <si>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</si>
  <si>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</si>
  <si>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</si>
  <si>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</si>
  <si>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</si>
  <si>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</si>
  <si>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</si>
  <si>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</si>
  <si>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</si>
  <si>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</si>
  <si>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</si>
  <si>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</si>
  <si>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</si>
  <si>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</si>
  <si>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</si>
  <si>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</si>
  <si>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</si>
  <si>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</si>
  <si>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</si>
  <si>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</si>
  <si>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</si>
  <si>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</si>
  <si>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</si>
  <si>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</si>
  <si>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</si>
  <si>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</si>
  <si>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</si>
  <si>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</si>
  <si>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</si>
  <si>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</si>
  <si>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</si>
  <si>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</si>
  <si>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</si>
  <si>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</si>
  <si>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</si>
  <si>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</si>
  <si>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</si>
  <si>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</si>
  <si>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</si>
  <si>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</si>
  <si>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</si>
  <si>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</si>
  <si>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</si>
  <si>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</si>
  <si>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</si>
  <si>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</si>
  <si>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</si>
  <si>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</si>
  <si>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</si>
  <si>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</si>
  <si>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</si>
  <si>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</si>
  <si>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</si>
  <si>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</si>
  <si>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</si>
  <si>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</si>
  <si>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</si>
  <si>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</si>
  <si>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</si>
  <si>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</si>
  <si>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</si>
  <si>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</si>
  <si>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</si>
  <si>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</si>
  <si>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</si>
  <si>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</si>
  <si>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</si>
  <si>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</si>
  <si>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</si>
  <si>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</si>
  <si>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</si>
  <si>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</si>
  <si>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</si>
  <si>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</si>
  <si>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</si>
  <si>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</si>
  <si>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</si>
  <si>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</si>
  <si>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</si>
  <si>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</si>
  <si>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</si>
  <si>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</si>
  <si>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</si>
  <si>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</si>
  <si>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</si>
  <si>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</si>
  <si>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</si>
  <si>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</si>
  <si>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</si>
  <si>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</si>
  <si>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</si>
  <si>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</si>
  <si>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</si>
  <si>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</si>
  <si>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</si>
  <si>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</si>
  <si>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</si>
  <si>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</si>
  <si>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</si>
  <si>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</si>
  <si>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</si>
  <si>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</si>
  <si>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</si>
  <si>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</si>
  <si>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</si>
  <si>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</si>
  <si>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</si>
  <si>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</si>
  <si>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</si>
  <si>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</si>
  <si>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</si>
  <si>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</si>
  <si>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</si>
  <si>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</si>
  <si>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</si>
  <si>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</si>
  <si>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</si>
  <si>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</si>
  <si>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</si>
  <si>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</si>
  <si>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</si>
  <si>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</si>
  <si>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</si>
  <si>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</si>
  <si>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</si>
  <si>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</si>
  <si>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</si>
  <si>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</si>
  <si>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</si>
  <si>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</si>
  <si>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</si>
  <si>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</si>
  <si>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</si>
  <si>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</si>
  <si>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</si>
  <si>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</si>
  <si>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</si>
  <si>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</si>
  <si>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</si>
  <si>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</si>
  <si>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</si>
  <si>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</si>
  <si>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</si>
  <si>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</si>
  <si>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</si>
  <si>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</si>
  <si>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</si>
  <si>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</si>
  <si>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</si>
  <si>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</si>
  <si>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</si>
  <si>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</si>
  <si>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</si>
  <si>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</si>
  <si>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</si>
  <si>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</si>
  <si>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</si>
  <si>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</si>
  <si>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</si>
  <si>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</si>
  <si>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</si>
  <si>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</si>
  <si>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</si>
  <si>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</si>
  <si>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</si>
  <si>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</si>
  <si>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</si>
  <si>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</si>
  <si>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</si>
  <si>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</si>
  <si>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</si>
  <si>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</si>
  <si>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</si>
  <si>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</si>
  <si>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</si>
  <si>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</si>
  <si>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</si>
  <si>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</si>
  <si>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</si>
  <si>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</si>
  <si>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</si>
  <si>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</si>
  <si>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</si>
  <si>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</si>
  <si>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</si>
  <si>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</si>
  <si>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</si>
  <si>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</si>
  <si>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</si>
  <si>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</si>
  <si>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</si>
  <si>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</si>
  <si>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</si>
  <si>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</si>
  <si>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</si>
  <si>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</si>
  <si>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</si>
  <si>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</si>
  <si>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</si>
  <si>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</si>
  <si>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</si>
  <si>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</si>
  <si>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</si>
  <si>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</si>
  <si>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</si>
  <si>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</si>
  <si>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</si>
  <si>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</si>
  <si>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</si>
  <si>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</si>
  <si>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</si>
  <si>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</si>
  <si>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</si>
  <si>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</si>
  <si>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</si>
  <si>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</si>
  <si>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</si>
  <si>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</si>
  <si>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</si>
  <si>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</si>
  <si>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</si>
  <si>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</si>
  <si>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</si>
  <si>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</si>
  <si>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</si>
  <si>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</si>
  <si>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</si>
  <si>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</si>
  <si>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</si>
  <si>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</si>
  <si>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</si>
  <si>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</si>
  <si>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</si>
  <si>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</si>
  <si>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</si>
  <si>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</si>
  <si>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</si>
  <si>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</si>
  <si>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</si>
  <si>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</si>
  <si>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</si>
  <si>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</si>
  <si>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</si>
  <si>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</si>
  <si>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</si>
  <si>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</si>
  <si>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</si>
  <si>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</si>
  <si>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</si>
  <si>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</si>
  <si>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</si>
  <si>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</si>
  <si>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</si>
  <si>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</si>
  <si>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</si>
  <si>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</si>
  <si>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</si>
  <si>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</si>
  <si>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</si>
  <si>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</si>
  <si>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</si>
  <si>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</si>
  <si>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</si>
  <si>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</si>
  <si>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</si>
  <si>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</si>
  <si>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</si>
  <si>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</si>
  <si>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</si>
  <si>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</si>
  <si>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</si>
  <si>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</si>
  <si>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</si>
  <si>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</si>
  <si>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</si>
  <si>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</si>
  <si>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</si>
  <si>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</si>
  <si>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</si>
  <si>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</si>
  <si>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</si>
  <si>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</si>
  <si>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</si>
  <si>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</si>
  <si>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</si>
  <si>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</si>
  <si>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</si>
  <si>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</si>
  <si>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</si>
  <si>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</si>
  <si>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</si>
  <si>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</si>
  <si>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</si>
  <si>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</si>
  <si>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</si>
  <si>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</si>
  <si>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</si>
  <si>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</si>
  <si>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</si>
  <si>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</si>
  <si>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</si>
  <si>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</si>
  <si>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</si>
  <si>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</si>
  <si>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</si>
  <si>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</si>
  <si>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</si>
  <si>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</si>
  <si>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</si>
  <si>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</si>
  <si>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</si>
  <si>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</si>
  <si>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</si>
  <si>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</si>
  <si>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</si>
  <si>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</si>
  <si>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</si>
  <si>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</si>
  <si>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</si>
  <si>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</si>
  <si>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</si>
  <si>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</si>
  <si>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</si>
  <si>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</si>
  <si>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</si>
  <si>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</si>
  <si>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</si>
  <si>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</si>
  <si>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</si>
  <si>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</si>
  <si>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</si>
  <si>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</si>
  <si>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</si>
  <si>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</si>
  <si>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</si>
  <si>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</si>
  <si>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</si>
  <si>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</si>
  <si>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</si>
  <si>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</si>
  <si>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</si>
  <si>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</si>
  <si>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</si>
  <si>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</si>
  <si>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</si>
  <si>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</si>
  <si>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</si>
  <si>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</si>
  <si>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</si>
  <si>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</si>
  <si>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</si>
  <si>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</si>
  <si>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</si>
  <si>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</si>
  <si>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</si>
  <si>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</si>
  <si>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</si>
  <si>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</si>
  <si>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</si>
  <si>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</si>
  <si>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</si>
  <si>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</si>
  <si>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</si>
  <si>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</si>
  <si>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</si>
  <si>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</si>
  <si>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</si>
  <si>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</si>
  <si>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</si>
  <si>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</si>
  <si>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</si>
  <si>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</si>
  <si>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</si>
  <si>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</si>
  <si>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</si>
  <si>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</si>
  <si>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</si>
  <si>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</si>
  <si>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</si>
  <si>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</si>
  <si>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</si>
  <si>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</si>
  <si>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</si>
  <si>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</si>
  <si>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</si>
  <si>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</si>
  <si>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</si>
  <si>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</si>
  <si>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</si>
  <si>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</si>
  <si>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</si>
  <si>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</si>
  <si>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</si>
  <si>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</si>
  <si>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</si>
  <si>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</si>
  <si>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</si>
  <si>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</si>
  <si>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</si>
  <si>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</si>
  <si>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</si>
  <si>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</si>
  <si>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</si>
  <si>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</si>
  <si>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</si>
  <si>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</si>
  <si>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</si>
  <si>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</si>
  <si>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</si>
  <si>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</si>
  <si>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</si>
  <si>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</si>
  <si>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</si>
  <si>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</si>
  <si>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</si>
  <si>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</si>
  <si>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</si>
  <si>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</si>
  <si>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</si>
  <si>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</si>
  <si>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</si>
  <si>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</si>
  <si>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</si>
  <si>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</si>
  <si>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</si>
  <si>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</si>
  <si>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</si>
  <si>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</si>
  <si>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</si>
  <si>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</si>
  <si>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</si>
  <si>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</si>
  <si>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</si>
  <si>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</si>
  <si>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</si>
  <si>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</si>
  <si>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</si>
  <si>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</si>
  <si>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</si>
  <si>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</si>
  <si>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</si>
  <si>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</si>
  <si>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</si>
  <si>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</si>
  <si>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</si>
  <si>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</si>
  <si>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</si>
  <si>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</si>
  <si>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</si>
  <si>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</si>
  <si>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</si>
  <si>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</si>
  <si>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</si>
  <si>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</si>
  <si>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</si>
  <si>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</si>
  <si>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</si>
  <si>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</si>
  <si>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</si>
  <si>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</si>
  <si>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</si>
  <si>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</si>
  <si>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</si>
  <si>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</si>
  <si>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</si>
  <si>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</si>
  <si>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</si>
  <si>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</si>
  <si>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</si>
  <si>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</si>
  <si>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</si>
  <si>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</si>
  <si>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</si>
  <si>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</si>
  <si>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</si>
  <si>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</si>
  <si>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</si>
  <si>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</si>
  <si>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</si>
  <si>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</si>
  <si>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</si>
  <si>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</si>
  <si>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</si>
  <si>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</si>
  <si>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</si>
  <si>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</si>
  <si>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</si>
  <si>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</si>
  <si>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</si>
  <si>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</si>
  <si>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</si>
  <si>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</si>
  <si>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</si>
  <si>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</si>
  <si>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</si>
  <si>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</si>
  <si>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</si>
  <si>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</si>
  <si>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</si>
  <si>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</si>
  <si>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</si>
  <si>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</si>
  <si>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</si>
  <si>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</si>
  <si>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</si>
  <si>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</si>
  <si>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</si>
  <si>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</si>
  <si>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</si>
  <si>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</si>
  <si>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</si>
  <si>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</si>
  <si>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</si>
  <si>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</si>
  <si>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</si>
  <si>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</si>
  <si>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</si>
  <si>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</si>
  <si>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</si>
  <si>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</si>
  <si>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</si>
  <si>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</si>
  <si>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</si>
  <si>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</si>
  <si>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</si>
  <si>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</si>
  <si>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</si>
  <si>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</si>
  <si>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</si>
  <si>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</si>
  <si>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</si>
  <si>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</si>
  <si>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</si>
  <si>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</si>
  <si>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</si>
  <si>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</si>
  <si>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</si>
  <si>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</si>
  <si>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</si>
  <si>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</si>
  <si>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</si>
  <si>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</si>
  <si>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</si>
  <si>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</si>
  <si>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</si>
  <si>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</si>
  <si>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</si>
  <si>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</si>
  <si>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</si>
  <si>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</si>
  <si>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</si>
  <si>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</si>
  <si>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</si>
  <si>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</si>
  <si>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</si>
  <si>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</si>
  <si>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</si>
  <si>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</si>
  <si>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</si>
  <si>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</si>
  <si>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</si>
  <si>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</si>
  <si>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</si>
  <si>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</si>
  <si>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</si>
  <si>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</si>
  <si>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</si>
  <si>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</si>
  <si>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</si>
  <si>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</si>
  <si>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</si>
  <si>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</si>
  <si>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</si>
  <si>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</si>
  <si>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</si>
  <si>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</si>
  <si>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</si>
  <si>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</si>
  <si>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</si>
  <si>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</si>
  <si>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</si>
  <si>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</si>
  <si>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</si>
  <si>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</si>
  <si>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</si>
  <si>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</si>
  <si>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</si>
  <si>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</si>
  <si>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</si>
  <si>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</si>
  <si>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</si>
  <si>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</si>
  <si>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</si>
  <si>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</si>
  <si>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</si>
  <si>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</si>
  <si>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</si>
  <si>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</si>
  <si>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</si>
  <si>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</si>
  <si>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</si>
  <si>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</si>
  <si>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</si>
  <si>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</si>
  <si>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</si>
  <si>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</si>
  <si>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</si>
  <si>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</si>
  <si>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</si>
  <si>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</si>
  <si>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</si>
  <si>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</si>
  <si>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</si>
  <si>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</si>
  <si>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</si>
  <si>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</si>
  <si>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</si>
  <si>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</si>
  <si>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</si>
  <si>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</si>
  <si>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</si>
  <si>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</si>
  <si>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</si>
  <si>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</si>
  <si>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</si>
  <si>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</si>
  <si>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</si>
  <si>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</si>
  <si>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</si>
  <si>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</si>
  <si>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</si>
  <si>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</si>
  <si>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</si>
  <si>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</si>
  <si>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</si>
  <si>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</si>
  <si>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</si>
  <si>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</si>
  <si>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</si>
  <si>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</si>
  <si>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</si>
  <si>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</si>
  <si>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</si>
  <si>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</si>
  <si>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</si>
  <si>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</si>
  <si>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</si>
  <si>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</si>
  <si>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</si>
  <si>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</si>
  <si>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</si>
  <si>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</si>
  <si>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</si>
  <si>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</si>
  <si>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</si>
  <si>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</si>
  <si>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</si>
  <si>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</si>
  <si>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</si>
  <si>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</si>
  <si>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</si>
  <si>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</si>
  <si>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</si>
  <si>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</si>
  <si>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</si>
  <si>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</si>
  <si>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</si>
  <si>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</si>
  <si>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</si>
  <si>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</si>
  <si>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</si>
  <si>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</si>
  <si>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</si>
  <si>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</si>
  <si>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</si>
  <si>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</si>
  <si>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</si>
  <si>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</si>
  <si>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</si>
  <si>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</si>
  <si>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</si>
  <si>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</si>
  <si>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</si>
  <si>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</si>
  <si>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</si>
  <si>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</si>
  <si>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</si>
  <si>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</si>
  <si>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</si>
  <si>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</si>
  <si>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</si>
  <si>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</si>
  <si>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</si>
  <si>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</si>
  <si>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</si>
  <si>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</si>
  <si>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</si>
  <si>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</si>
  <si>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</si>
  <si>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</si>
  <si>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</si>
  <si>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</si>
  <si>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</si>
  <si>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</si>
  <si>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</si>
  <si>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</si>
  <si>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</si>
  <si>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</si>
  <si>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</si>
  <si>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</si>
  <si>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</si>
  <si>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</si>
  <si>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</si>
  <si>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</si>
  <si>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</si>
  <si>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</si>
  <si>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</si>
  <si>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</si>
  <si>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</si>
  <si>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</si>
  <si>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</si>
  <si>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</si>
  <si>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</si>
  <si>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</si>
  <si>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</si>
  <si>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</si>
  <si>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</si>
  <si>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</si>
  <si>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</si>
  <si>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</si>
  <si>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</si>
  <si>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</si>
  <si>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</si>
  <si>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</si>
  <si>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</si>
  <si>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</si>
  <si>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</si>
  <si>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</si>
  <si>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</si>
  <si>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</si>
  <si>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</si>
  <si>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</si>
  <si>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</si>
  <si>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</si>
  <si>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</si>
  <si>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</si>
  <si>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</si>
  <si>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</si>
  <si>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</si>
  <si>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</si>
  <si>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</si>
  <si>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</si>
  <si>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</si>
  <si>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</si>
  <si>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</si>
  <si>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</si>
  <si>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</si>
  <si>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</si>
  <si>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</si>
  <si>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</si>
  <si>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</si>
  <si>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</si>
  <si>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</si>
  <si>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</si>
  <si>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</si>
  <si>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</si>
  <si>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</si>
  <si>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</si>
  <si>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</si>
  <si>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</si>
  <si>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</si>
  <si>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</si>
  <si>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</si>
  <si>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</si>
  <si>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</si>
  <si>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</si>
  <si>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</si>
  <si>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</si>
  <si>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</si>
  <si>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</si>
  <si>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</si>
  <si>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</si>
  <si>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</si>
  <si>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</si>
  <si>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</si>
  <si>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</si>
  <si>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</si>
  <si>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</si>
  <si>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</si>
  <si>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</si>
  <si>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</si>
  <si>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</si>
  <si>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</si>
  <si>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</si>
  <si>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</si>
  <si>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</si>
  <si>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</si>
  <si>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</si>
  <si>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</si>
  <si>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</si>
  <si>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</si>
  <si>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</si>
  <si>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</si>
  <si>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</si>
  <si>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</si>
  <si>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</si>
  <si>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</si>
  <si>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</si>
  <si>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</si>
  <si>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</si>
  <si>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</si>
  <si>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</si>
  <si>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</si>
  <si>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</si>
  <si>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</si>
  <si>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</si>
  <si>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</si>
  <si>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</si>
  <si>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</si>
  <si>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</si>
  <si>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</si>
  <si>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</si>
  <si>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</si>
  <si>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</si>
  <si>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</si>
  <si>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</si>
  <si>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</si>
  <si>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</si>
  <si>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</si>
  <si>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</si>
  <si>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</si>
  <si>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</si>
  <si>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</si>
  <si>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</si>
  <si>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</si>
  <si>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</si>
  <si>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</si>
  <si>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</si>
  <si>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</si>
  <si>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</si>
  <si>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</si>
  <si>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</si>
  <si>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</si>
  <si>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</si>
  <si>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</si>
  <si>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</si>
  <si>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</si>
  <si>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</si>
  <si>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</si>
  <si>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</si>
  <si>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</si>
  <si>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</si>
  <si>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</si>
  <si>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</si>
  <si>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</si>
  <si>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</si>
  <si>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</si>
  <si>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</si>
  <si>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</si>
  <si>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</si>
  <si>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</si>
  <si>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</si>
  <si>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</si>
  <si>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</si>
  <si>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</si>
  <si>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</si>
  <si>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</si>
  <si>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</si>
  <si>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</si>
  <si>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</si>
  <si>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</si>
  <si>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</si>
  <si>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</si>
  <si>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</si>
  <si>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</si>
  <si>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</si>
  <si>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</si>
  <si>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</si>
  <si>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</si>
  <si>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</si>
  <si>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</si>
  <si>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</si>
  <si>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</si>
  <si>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</si>
  <si>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</si>
  <si>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</si>
  <si>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</si>
  <si>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</si>
  <si>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</si>
  <si>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</si>
  <si>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</si>
  <si>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</si>
  <si>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</si>
  <si>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</si>
  <si>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</si>
  <si>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</si>
  <si>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</si>
  <si>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</si>
  <si>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</si>
  <si>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</si>
  <si>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</si>
  <si>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</si>
  <si>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</si>
  <si>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</si>
  <si>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</si>
  <si>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</si>
  <si>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</si>
  <si>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</si>
  <si>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</si>
  <si>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</si>
  <si>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</si>
  <si>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</si>
  <si>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</si>
  <si>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</si>
  <si>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</si>
  <si>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</si>
  <si>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</si>
  <si>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</si>
  <si>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</si>
  <si>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</si>
  <si>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</si>
  <si>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</si>
  <si>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</si>
  <si>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</si>
  <si>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</si>
  <si>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</si>
  <si>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</si>
  <si>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</si>
  <si>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</si>
  <si>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</si>
  <si>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</si>
  <si>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</si>
  <si>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</si>
  <si>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</si>
  <si>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</si>
  <si>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</si>
  <si>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</si>
  <si>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</si>
  <si>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</si>
  <si>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</si>
  <si>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</si>
  <si>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</si>
  <si>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</si>
  <si>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</si>
  <si>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</si>
  <si>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</si>
  <si>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</si>
  <si>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</si>
  <si>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</si>
  <si>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</si>
  <si>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</si>
  <si>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</si>
  <si>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</si>
  <si>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</si>
  <si>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</si>
  <si>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</si>
  <si>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</si>
  <si>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</si>
  <si>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</si>
  <si>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</si>
  <si>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</si>
  <si>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</si>
  <si>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</si>
  <si>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</si>
  <si>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</si>
  <si>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</si>
  <si>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</si>
  <si>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</si>
  <si>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</si>
  <si>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</si>
  <si>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</si>
  <si>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</si>
  <si>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</si>
  <si>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</si>
  <si>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</si>
  <si>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</si>
  <si>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</si>
  <si>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</si>
  <si>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</si>
  <si>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</si>
  <si>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</si>
  <si>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</si>
  <si>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</si>
  <si>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</si>
  <si>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</si>
  <si>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</si>
  <si>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</si>
  <si>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</si>
  <si>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</si>
  <si>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</si>
  <si>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</si>
  <si>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</si>
  <si>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</si>
  <si>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</si>
  <si>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</si>
  <si>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</si>
  <si>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</si>
  <si>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</si>
  <si>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</si>
  <si>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</si>
  <si>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</si>
  <si>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</si>
  <si>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</si>
  <si>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</si>
  <si>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</si>
  <si>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</si>
  <si>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</si>
  <si>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</si>
  <si>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</si>
  <si>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</si>
  <si>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</si>
  <si>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</si>
  <si>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</si>
  <si>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</si>
  <si>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</si>
  <si>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</si>
  <si>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</si>
  <si>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</si>
  <si>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</si>
  <si>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</si>
  <si>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</si>
  <si>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</si>
  <si>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</si>
  <si>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</si>
  <si>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</si>
  <si>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</si>
  <si>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</si>
  <si>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</si>
  <si>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</si>
  <si>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</si>
  <si>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</si>
  <si>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</si>
  <si>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</si>
  <si>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</si>
  <si>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</si>
  <si>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</si>
  <si>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</si>
  <si>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</si>
  <si>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</si>
  <si>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</si>
  <si>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</si>
  <si>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</si>
  <si>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</si>
  <si>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</si>
  <si>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</si>
  <si>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</si>
  <si>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</si>
  <si>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</si>
  <si>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</si>
  <si>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</si>
  <si>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</si>
  <si>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</si>
  <si>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</si>
  <si>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</si>
  <si>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</si>
  <si>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</si>
  <si>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</si>
  <si>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</si>
  <si>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</si>
  <si>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</si>
  <si>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</si>
  <si>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</si>
  <si>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</si>
  <si>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</si>
  <si>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</si>
  <si>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</si>
  <si>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</si>
  <si>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</si>
  <si>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</si>
  <si>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</si>
  <si>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</si>
  <si>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</si>
  <si>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</si>
  <si>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</si>
  <si>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</si>
  <si>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</si>
  <si>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</si>
  <si>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</si>
  <si>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</si>
  <si>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</si>
  <si>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</si>
  <si>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</si>
  <si>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</si>
  <si>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</si>
  <si>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</si>
  <si>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</si>
  <si>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</si>
  <si>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</si>
  <si>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</si>
  <si>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</si>
  <si>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</si>
  <si>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</si>
  <si>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</si>
  <si>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</si>
  <si>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</si>
  <si>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</si>
  <si>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</si>
  <si>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</si>
  <si>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</si>
  <si>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</si>
  <si>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</si>
  <si>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</si>
  <si>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</si>
  <si>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</si>
  <si>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</si>
  <si>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</si>
  <si>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</si>
  <si>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</si>
  <si>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</si>
  <si>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</si>
  <si>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</si>
  <si>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</si>
  <si>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</si>
  <si>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</si>
  <si>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</si>
  <si>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</si>
  <si>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</si>
  <si>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</si>
  <si>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</si>
  <si>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</si>
  <si>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</si>
  <si>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</si>
  <si>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</si>
  <si>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</si>
  <si>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</si>
  <si>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</si>
  <si>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</si>
  <si>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</si>
  <si>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</si>
  <si>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</si>
  <si>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</si>
  <si>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</si>
  <si>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</si>
  <si>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</si>
  <si>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</si>
  <si>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</si>
  <si>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</si>
  <si>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</si>
  <si>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</si>
  <si>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</si>
  <si>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</si>
  <si>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</si>
  <si>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</si>
  <si>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</si>
  <si>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</si>
  <si>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</si>
  <si>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</si>
  <si>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</si>
  <si>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</si>
  <si>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</si>
  <si>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</si>
  <si>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</si>
  <si>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</si>
  <si>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</si>
  <si>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</si>
  <si>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</si>
  <si>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</si>
  <si>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</si>
  <si>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</si>
  <si>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</si>
  <si>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</si>
  <si>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</si>
  <si>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</si>
  <si>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</si>
  <si>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</si>
  <si>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</si>
  <si>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</si>
  <si>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</si>
  <si>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</si>
  <si>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</si>
  <si>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</si>
  <si>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</si>
  <si>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</si>
  <si>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</si>
  <si>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</si>
  <si>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</si>
  <si>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</si>
  <si>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</si>
  <si>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</si>
  <si>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</si>
  <si>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</si>
  <si>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</si>
  <si>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</si>
  <si>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</si>
  <si>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</si>
  <si>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</si>
  <si>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</si>
  <si>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</si>
  <si>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</si>
  <si>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</si>
  <si>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</si>
  <si>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</si>
  <si>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</si>
  <si>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</si>
  <si>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</si>
  <si>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</si>
  <si>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</si>
  <si>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</si>
  <si>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</si>
  <si>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</si>
  <si>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</si>
  <si>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</si>
  <si>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</si>
  <si>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</si>
  <si>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</si>
  <si>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</si>
  <si>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</si>
  <si>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</si>
  <si>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</si>
  <si>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</si>
  <si>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</si>
  <si>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</si>
  <si>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</si>
  <si>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</si>
  <si>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</si>
  <si>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</si>
  <si>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</si>
  <si>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</si>
  <si>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</si>
  <si>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</si>
  <si>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</si>
  <si>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</si>
  <si>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</si>
  <si>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</si>
  <si>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</si>
  <si>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</si>
  <si>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</si>
  <si>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</si>
  <si>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</si>
  <si>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</si>
  <si>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</si>
  <si>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</si>
  <si>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</si>
  <si>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</si>
  <si>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</si>
  <si>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</si>
  <si>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</si>
  <si>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</si>
  <si>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</si>
  <si>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</si>
  <si>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</si>
  <si>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</si>
  <si>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</si>
  <si>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</si>
  <si>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</si>
  <si>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</si>
  <si>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</si>
  <si>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</si>
  <si>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</si>
  <si>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</si>
  <si>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</si>
  <si>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</si>
  <si>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</si>
  <si>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</si>
  <si>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</si>
  <si>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</si>
  <si>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</si>
  <si>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</si>
  <si>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</si>
  <si>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</si>
  <si>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</si>
  <si>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</si>
  <si>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</si>
  <si>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</si>
  <si>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</si>
  <si>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</si>
  <si>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</si>
  <si>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</si>
  <si>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</si>
  <si>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</si>
  <si>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</si>
  <si>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</si>
  <si>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</si>
  <si>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</si>
  <si>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</si>
  <si>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</si>
  <si>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</si>
  <si>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</si>
  <si>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</si>
  <si>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</si>
  <si>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</si>
  <si>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</si>
  <si>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</si>
  <si>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</si>
  <si>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</si>
  <si>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</si>
  <si>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</si>
  <si>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</si>
  <si>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</si>
  <si>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</si>
  <si>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</si>
  <si>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</si>
  <si>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</si>
  <si>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</si>
  <si>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</si>
  <si>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</si>
  <si>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</si>
  <si>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</si>
  <si>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</si>
  <si>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</si>
  <si>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</si>
  <si>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</si>
  <si>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</si>
  <si>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</si>
  <si>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</si>
  <si>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</si>
  <si>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</si>
  <si>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</si>
  <si>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</si>
  <si>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</si>
  <si>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</si>
  <si>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</si>
  <si>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</si>
  <si>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</si>
  <si>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</si>
  <si>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</si>
  <si>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</si>
  <si>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</si>
  <si>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</si>
  <si>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</si>
  <si>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</si>
  <si>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</si>
  <si>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</si>
  <si>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</si>
  <si>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</si>
  <si>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</si>
  <si>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</si>
  <si>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</si>
  <si>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</si>
  <si>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</si>
  <si>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</si>
  <si>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</si>
  <si>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</si>
  <si>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</si>
  <si>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</si>
  <si>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</si>
  <si>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</si>
  <si>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</si>
  <si>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</si>
  <si>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</si>
  <si>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</si>
  <si>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</si>
  <si>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</si>
  <si>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</si>
  <si>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</si>
  <si>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</si>
  <si>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</si>
  <si>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</si>
  <si>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</si>
  <si>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</si>
  <si>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</si>
  <si>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</si>
  <si>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</si>
  <si>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</si>
  <si>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</si>
  <si>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</si>
  <si>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</si>
  <si>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</si>
  <si>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</si>
  <si>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</si>
  <si>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</si>
  <si>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</si>
  <si>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</si>
  <si>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</si>
  <si>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</si>
  <si>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</si>
  <si>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</si>
  <si>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</si>
  <si>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</si>
  <si>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</si>
  <si>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</si>
  <si>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</si>
  <si>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</si>
  <si>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</si>
  <si>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</si>
  <si>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</si>
  <si>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</si>
  <si>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</si>
  <si>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</si>
  <si>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</si>
  <si>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</si>
  <si>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</si>
  <si>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</si>
  <si>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</si>
  <si>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</si>
  <si>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</si>
  <si>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</si>
  <si>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</si>
  <si>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</si>
  <si>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</si>
  <si>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</si>
  <si>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</si>
  <si>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</si>
  <si>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</si>
  <si>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</si>
  <si>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</si>
  <si>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</si>
  <si>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</si>
  <si>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</si>
  <si>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</si>
  <si>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</si>
  <si>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</si>
  <si>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</si>
  <si>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</si>
  <si>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</si>
  <si>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</si>
  <si>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</si>
  <si>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</si>
  <si>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</si>
  <si>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</si>
  <si>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</si>
  <si>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</si>
  <si>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</si>
  <si>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</si>
  <si>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</si>
  <si>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</si>
  <si>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</si>
  <si>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</si>
  <si>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</si>
  <si>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</si>
  <si>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</si>
  <si>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</si>
  <si>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</si>
  <si>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</si>
  <si>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</si>
  <si>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</si>
  <si>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</si>
  <si>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</si>
  <si>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</si>
  <si>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</si>
  <si>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</si>
  <si>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</si>
  <si>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</si>
  <si>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</si>
  <si>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</si>
  <si>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</si>
  <si>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</si>
  <si>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</si>
  <si>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</si>
  <si>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</si>
  <si>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</si>
  <si>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</si>
  <si>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</si>
  <si>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</si>
  <si>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</si>
  <si>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</si>
  <si>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</si>
  <si>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</si>
  <si>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</si>
  <si>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</si>
  <si>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</si>
  <si>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</si>
  <si>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</si>
  <si>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</si>
  <si>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</si>
  <si>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</si>
  <si>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</si>
  <si>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</si>
  <si>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</si>
  <si>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</si>
  <si>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</si>
  <si>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</si>
  <si>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</si>
  <si>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</si>
  <si>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</si>
  <si>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</si>
  <si>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</si>
  <si>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</si>
  <si>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</si>
  <si>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</si>
  <si>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</si>
  <si>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</si>
  <si>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</si>
  <si>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</si>
  <si>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</si>
  <si>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</si>
  <si>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</si>
  <si>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</si>
  <si>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</si>
  <si>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</si>
  <si>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</si>
  <si>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</si>
  <si>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</si>
  <si>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</si>
  <si>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</si>
  <si>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</si>
  <si>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</si>
  <si>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</si>
  <si>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</si>
  <si>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</si>
  <si>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</si>
  <si>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</si>
  <si>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</si>
  <si>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</si>
  <si>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</si>
  <si>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</si>
  <si>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</si>
  <si>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</si>
  <si>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</si>
  <si>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</si>
  <si>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</si>
  <si>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</si>
  <si>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</si>
  <si>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</si>
  <si>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</si>
  <si>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</si>
  <si>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</si>
  <si>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</si>
  <si>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</si>
  <si>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</si>
  <si>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</si>
  <si>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</si>
  <si>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</si>
  <si>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</si>
  <si>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</si>
  <si>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</si>
  <si>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</si>
  <si>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</si>
  <si>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</si>
  <si>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</si>
  <si>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</si>
  <si>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</si>
  <si>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</si>
  <si>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</si>
  <si>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</si>
  <si>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</si>
  <si>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</si>
  <si>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</si>
  <si>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</si>
  <si>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</si>
  <si>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</si>
  <si>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</si>
  <si>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</si>
  <si>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</si>
  <si>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</si>
  <si>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</si>
  <si>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</si>
  <si>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</si>
  <si>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</si>
  <si>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</si>
  <si>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</si>
  <si>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</si>
  <si>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</si>
  <si>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</si>
  <si>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</si>
  <si>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</si>
  <si>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</si>
  <si>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</si>
  <si>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</si>
  <si>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</si>
  <si>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</si>
  <si>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</si>
  <si>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</si>
  <si>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</si>
  <si>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</si>
  <si>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</si>
  <si>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</si>
  <si>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</si>
  <si>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</si>
  <si>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</si>
  <si>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</si>
  <si>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</si>
  <si>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</si>
  <si>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</si>
  <si>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</si>
  <si>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</si>
  <si>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</si>
  <si>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</si>
  <si>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</si>
  <si>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</si>
  <si>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</si>
  <si>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</si>
  <si>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</si>
  <si>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</si>
  <si>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</si>
  <si>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</si>
  <si>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</si>
  <si>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</si>
  <si>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</si>
  <si>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</si>
  <si>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</si>
  <si>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</si>
  <si>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</si>
  <si>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</si>
  <si>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</si>
  <si>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</si>
  <si>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</si>
  <si>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</si>
  <si>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</si>
  <si>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</si>
  <si>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</si>
  <si>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</si>
  <si>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</si>
  <si>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</si>
  <si>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</si>
  <si>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</si>
  <si>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</si>
  <si>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</si>
  <si>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</si>
  <si>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</si>
  <si>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</si>
  <si>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</si>
  <si>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</si>
  <si>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</si>
  <si>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</si>
  <si>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</si>
  <si>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</si>
  <si>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</si>
  <si>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</si>
  <si>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</si>
  <si>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</si>
  <si>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</si>
  <si>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</si>
  <si>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</si>
  <si>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</si>
  <si>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</si>
  <si>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</si>
  <si>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</si>
  <si>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</si>
  <si>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</si>
  <si>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</si>
  <si>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</si>
  <si>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</si>
  <si>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</si>
  <si>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</si>
  <si>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</si>
  <si>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</si>
  <si>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</si>
  <si>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</si>
  <si>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</si>
  <si>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</si>
  <si>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</si>
  <si>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</si>
  <si>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</si>
  <si>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</si>
  <si>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</si>
  <si>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</si>
  <si>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</si>
  <si>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</si>
  <si>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</si>
  <si>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</si>
  <si>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</si>
  <si>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</si>
  <si>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</si>
  <si>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</si>
  <si>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</si>
  <si>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</si>
  <si>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</si>
  <si>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</si>
  <si>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</si>
  <si>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</si>
  <si>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</si>
  <si>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</si>
  <si>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</si>
  <si>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</si>
  <si>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</si>
  <si>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</si>
  <si>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</si>
  <si>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</si>
  <si>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</si>
  <si>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</si>
  <si>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</si>
  <si>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</si>
  <si>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</si>
  <si>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</si>
  <si>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</si>
  <si>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</si>
  <si>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</si>
  <si>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</si>
  <si>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</si>
  <si>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</si>
  <si>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</si>
  <si>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</si>
  <si>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</si>
  <si>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</si>
  <si>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</si>
  <si>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</si>
  <si>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</si>
  <si>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</si>
  <si>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</si>
  <si>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</si>
  <si>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</si>
  <si>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</si>
  <si>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</si>
  <si>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</si>
  <si>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</si>
  <si>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</si>
  <si>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</si>
  <si>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</si>
  <si>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</si>
  <si>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</si>
  <si>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</si>
  <si>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</si>
  <si>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</si>
  <si>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</si>
  <si>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</si>
  <si>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</si>
  <si>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</si>
  <si>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</si>
  <si>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</si>
  <si>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</si>
  <si>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</si>
  <si>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</si>
  <si>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</si>
  <si>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</si>
  <si>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</si>
  <si>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</si>
  <si>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</si>
  <si>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</si>
  <si>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</si>
  <si>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</si>
  <si>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</si>
  <si>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</si>
  <si>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</si>
  <si>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</si>
  <si>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</si>
  <si>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</si>
  <si>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</si>
  <si>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</si>
  <si>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</si>
  <si>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</si>
  <si>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</si>
  <si>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</si>
  <si>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</si>
  <si>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</si>
  <si>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</si>
  <si>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</si>
  <si>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</si>
  <si>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</si>
  <si>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</si>
  <si>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</si>
  <si>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</si>
  <si>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</si>
  <si>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</si>
  <si>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</si>
  <si>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</si>
  <si>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</si>
  <si>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</si>
  <si>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</si>
  <si>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</si>
  <si>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</si>
  <si>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</si>
  <si>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</si>
  <si>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</si>
  <si>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</si>
  <si>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</si>
  <si>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</si>
  <si>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</si>
  <si>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</si>
  <si>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</si>
  <si>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</si>
  <si>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</si>
  <si>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</si>
  <si>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</si>
  <si>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</si>
  <si>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</si>
  <si>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</si>
  <si>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</si>
  <si>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</si>
  <si>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</si>
  <si>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</si>
  <si>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</si>
  <si>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</si>
  <si>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</si>
  <si>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</si>
  <si>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</si>
  <si>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</si>
  <si>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</si>
  <si>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</si>
  <si>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</si>
  <si>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</si>
  <si>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</si>
  <si>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</si>
  <si>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</si>
  <si>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</si>
  <si>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</si>
  <si>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</si>
  <si>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</si>
  <si>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</si>
  <si>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</si>
  <si>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</si>
  <si>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</si>
  <si>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</si>
  <si>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</si>
  <si>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</si>
  <si>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</si>
  <si>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</si>
  <si>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</si>
  <si>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</si>
  <si>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</si>
  <si>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</si>
  <si>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</si>
  <si>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</si>
  <si>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</si>
  <si>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</si>
  <si>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</si>
  <si>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</si>
  <si>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</si>
  <si>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</si>
  <si>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</si>
  <si>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</si>
  <si>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</si>
  <si>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</si>
  <si>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</si>
  <si>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</si>
  <si>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</si>
  <si>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</si>
  <si>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</si>
  <si>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</si>
  <si>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</si>
  <si>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</si>
  <si>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</si>
  <si>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</si>
  <si>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</si>
  <si>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</si>
  <si>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</si>
  <si>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</si>
  <si>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</si>
  <si>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</si>
  <si>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</si>
  <si>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</si>
  <si>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</si>
  <si>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</si>
  <si>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</si>
  <si>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</si>
  <si>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</si>
  <si>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</si>
  <si>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</si>
  <si>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</si>
  <si>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</si>
  <si>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</si>
  <si>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</si>
  <si>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</si>
  <si>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</si>
  <si>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</si>
  <si>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</si>
  <si>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</si>
  <si>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</si>
  <si>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</si>
  <si>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</si>
  <si>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</si>
  <si>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</si>
  <si>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</si>
  <si>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</si>
  <si>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</si>
  <si>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</si>
  <si>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</si>
  <si>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</si>
  <si>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</si>
  <si>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</si>
  <si>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</si>
  <si>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</si>
  <si>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</si>
  <si>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</si>
  <si>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</si>
  <si>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</si>
  <si>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</si>
  <si>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</si>
  <si>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</si>
  <si>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</si>
  <si>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</si>
  <si>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</si>
  <si>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</si>
  <si>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</si>
  <si>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</si>
  <si>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</si>
  <si>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</si>
  <si>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</si>
  <si>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</si>
  <si>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</si>
  <si>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</si>
  <si>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</si>
  <si>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</si>
  <si>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</si>
  <si>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</si>
  <si>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</si>
  <si>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</si>
  <si>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</si>
  <si>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</si>
  <si>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</si>
  <si>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</si>
  <si>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</si>
  <si>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</si>
  <si>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</si>
  <si>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</si>
  <si>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</si>
  <si>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</si>
  <si>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</si>
  <si>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</si>
  <si>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</si>
  <si>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</si>
  <si>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</si>
  <si>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</si>
  <si>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</si>
  <si>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</si>
  <si>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</si>
  <si>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</si>
  <si>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</si>
  <si>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</si>
  <si>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</si>
  <si>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</si>
  <si>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</si>
  <si>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</si>
  <si>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</si>
  <si>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</si>
  <si>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</si>
  <si>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</si>
  <si>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</si>
  <si>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</si>
  <si>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</si>
  <si>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</si>
  <si>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</si>
  <si>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</si>
  <si>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</si>
  <si>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</si>
  <si>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</si>
  <si>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</si>
  <si>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</si>
  <si>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</si>
  <si>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</si>
  <si>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</si>
  <si>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</si>
  <si>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</si>
  <si>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</si>
  <si>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</si>
  <si>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</si>
  <si>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</si>
  <si>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</si>
  <si>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</si>
  <si>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</si>
  <si>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</si>
  <si>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</si>
  <si>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</si>
  <si>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</si>
  <si>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</si>
  <si>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</si>
  <si>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</si>
  <si>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</si>
  <si>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</si>
  <si>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</si>
  <si>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</si>
  <si>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</si>
  <si>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</si>
  <si>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</si>
  <si>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</si>
  <si>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</si>
  <si>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</si>
  <si>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</si>
  <si>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</si>
  <si>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</si>
  <si>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</si>
  <si>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</si>
  <si>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</si>
  <si>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</si>
  <si>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</si>
  <si>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</si>
  <si>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</si>
  <si>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</si>
  <si>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</si>
  <si>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</si>
  <si>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</si>
  <si>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</si>
  <si>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</si>
  <si>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</si>
  <si>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</si>
  <si>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</si>
  <si>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</si>
  <si>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</si>
  <si>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</si>
  <si>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</si>
  <si>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</si>
  <si>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</si>
  <si>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</si>
  <si>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</si>
  <si>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</si>
  <si>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</si>
  <si>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</si>
  <si>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</si>
  <si>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</si>
  <si>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</si>
  <si>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</si>
  <si>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</si>
  <si>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</si>
  <si>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</si>
  <si>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</si>
  <si>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</si>
  <si>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</si>
  <si>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</si>
  <si>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</si>
  <si>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</si>
  <si>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</si>
  <si>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</si>
  <si>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</si>
  <si>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</si>
  <si>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</si>
  <si>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</si>
  <si>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</si>
  <si>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</si>
  <si>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</si>
  <si>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</si>
  <si>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</si>
  <si>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</si>
  <si>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</si>
  <si>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</si>
  <si>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</si>
  <si>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</si>
  <si>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</si>
  <si>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</si>
  <si>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</si>
  <si>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</si>
  <si>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</si>
  <si>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</si>
  <si>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</si>
  <si>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</si>
  <si>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</si>
  <si>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</si>
  <si>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</si>
  <si>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</si>
  <si>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</si>
  <si>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</si>
  <si>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</si>
  <si>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</si>
  <si>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</si>
  <si>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</si>
  <si>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</si>
  <si>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</si>
  <si>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</si>
  <si>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</si>
  <si>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</si>
  <si>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</si>
  <si>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</si>
  <si>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</si>
  <si>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</si>
  <si>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</si>
  <si>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</si>
  <si>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</si>
  <si>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</si>
  <si>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</si>
  <si>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</si>
  <si>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</si>
  <si>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</si>
  <si>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</si>
  <si>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</si>
  <si>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</si>
  <si>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</si>
  <si>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</si>
  <si>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</si>
  <si>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</si>
  <si>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</si>
  <si>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</si>
  <si>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</si>
  <si>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</si>
  <si>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</si>
  <si>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</si>
  <si>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</si>
  <si>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</si>
  <si>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</si>
  <si>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</si>
  <si>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</si>
  <si>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</si>
  <si>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</si>
  <si>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</si>
  <si>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</si>
  <si>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</si>
  <si>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</si>
  <si>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</si>
  <si>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</si>
  <si>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</si>
  <si>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</si>
  <si>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</si>
  <si>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</si>
  <si>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</si>
  <si>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</si>
  <si>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</si>
  <si>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</si>
  <si>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</si>
  <si>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</si>
  <si>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</si>
  <si>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</si>
  <si>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</si>
  <si>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</si>
  <si>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</si>
  <si>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</si>
  <si>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</si>
  <si>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</si>
  <si>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</si>
  <si>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</si>
  <si>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</si>
  <si>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</si>
  <si>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</si>
  <si>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</si>
  <si>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</si>
  <si>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</si>
  <si>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</si>
  <si>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</si>
  <si>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</si>
  <si>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</si>
  <si>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</si>
  <si>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</si>
  <si>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</si>
  <si>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</si>
  <si>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</si>
  <si>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</si>
  <si>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</si>
  <si>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</si>
  <si>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</si>
  <si>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</si>
  <si>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</si>
  <si>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</si>
  <si>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</si>
  <si>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</si>
  <si>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</si>
  <si>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</si>
  <si>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</si>
  <si>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</si>
  <si>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</si>
  <si>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</si>
  <si>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</si>
  <si>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</si>
  <si>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</si>
  <si>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</si>
  <si>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</si>
  <si>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</si>
  <si>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</si>
  <si>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</si>
  <si>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</si>
  <si>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</si>
  <si>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</si>
  <si>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</si>
  <si>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</si>
  <si>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</si>
  <si>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</si>
  <si>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</si>
  <si>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</si>
  <si>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</si>
  <si>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</si>
  <si>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</si>
  <si>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</si>
  <si>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</si>
  <si>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</si>
  <si>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</si>
  <si>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</si>
  <si>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</si>
  <si>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</si>
  <si>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</si>
  <si>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</si>
  <si>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</si>
  <si>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</si>
  <si>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</si>
  <si>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</si>
  <si>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</si>
  <si>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</si>
  <si>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</si>
  <si>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</si>
  <si>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</si>
  <si>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</si>
  <si>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</si>
  <si>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</si>
  <si>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</si>
  <si>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</si>
  <si>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</si>
  <si>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</si>
  <si>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</si>
  <si>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</si>
  <si>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</si>
  <si>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</si>
  <si>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</si>
  <si>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</si>
  <si>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</si>
  <si>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</si>
  <si>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</si>
  <si>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</si>
  <si>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</si>
  <si>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</si>
  <si>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</si>
  <si>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</si>
  <si>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</si>
  <si>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</si>
  <si>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</si>
  <si>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</si>
  <si>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</si>
  <si>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</si>
  <si>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</si>
  <si>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</si>
  <si>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</si>
  <si>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</si>
  <si>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</si>
  <si>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</si>
  <si>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</si>
  <si>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</si>
  <si>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</si>
  <si>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</si>
  <si>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</si>
  <si>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</si>
  <si>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</si>
  <si>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</si>
  <si>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</si>
  <si>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</si>
  <si>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</si>
  <si>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</si>
  <si>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</si>
  <si>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</si>
  <si>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</si>
  <si>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</si>
  <si>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</si>
  <si>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</si>
  <si>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</si>
  <si>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</si>
  <si>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</si>
  <si>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</si>
  <si>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</si>
  <si>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</si>
  <si>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</si>
  <si>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</si>
  <si>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</si>
  <si>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</si>
  <si>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</si>
  <si>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</si>
  <si>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</si>
  <si>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</si>
  <si>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</si>
  <si>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</si>
  <si>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</si>
  <si>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</si>
  <si>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</si>
  <si>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</si>
  <si>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</si>
  <si>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</si>
  <si>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</si>
  <si>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</si>
  <si>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</si>
  <si>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</si>
  <si>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</si>
  <si>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</si>
  <si>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</si>
  <si>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</si>
  <si>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</si>
  <si>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</si>
  <si>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</si>
  <si>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</si>
  <si>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</si>
  <si>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</si>
  <si>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</si>
  <si>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</si>
  <si>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</si>
  <si>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</si>
  <si>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</si>
  <si>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</si>
  <si>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</si>
  <si>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</si>
  <si>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</si>
  <si>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</si>
  <si>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</si>
  <si>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</si>
  <si>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</si>
  <si>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</si>
  <si>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</si>
  <si>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</si>
  <si>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</si>
  <si>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</si>
  <si>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</si>
  <si>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</si>
  <si>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</si>
  <si>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</si>
  <si>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</si>
  <si>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</si>
  <si>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</si>
  <si>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</si>
  <si>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</si>
  <si>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</si>
  <si>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</si>
  <si>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</si>
  <si>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</si>
  <si>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</si>
  <si>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</si>
  <si>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</si>
  <si>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</si>
  <si>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</si>
  <si>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</si>
  <si>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</si>
  <si>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</si>
  <si>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</si>
  <si>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</si>
  <si>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</si>
  <si>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</si>
  <si>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</si>
  <si>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</si>
  <si>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</si>
  <si>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</si>
  <si>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</si>
  <si>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</si>
  <si>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</si>
  <si>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</si>
  <si>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</si>
  <si>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</si>
  <si>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</si>
  <si>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</si>
  <si>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</si>
  <si>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</si>
  <si>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</si>
  <si>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</si>
  <si>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</si>
  <si>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</si>
  <si>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</si>
  <si>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</si>
  <si>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</si>
  <si>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</si>
  <si>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</si>
  <si>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</si>
  <si>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</si>
  <si>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</si>
  <si>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</si>
  <si>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</si>
  <si>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</si>
  <si>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</si>
  <si>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</si>
  <si>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</si>
  <si>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</si>
  <si>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</si>
  <si>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</si>
  <si>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</si>
  <si>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</si>
  <si>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</si>
  <si>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</si>
  <si>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</si>
  <si>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</si>
  <si>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</si>
  <si>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</si>
  <si>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</si>
  <si>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</si>
  <si>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</si>
  <si>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</si>
  <si>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</si>
  <si>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</si>
  <si>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</si>
  <si>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</si>
  <si>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</si>
  <si>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</si>
  <si>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</si>
  <si>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</si>
  <si>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</si>
  <si>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</si>
  <si>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</si>
  <si>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</si>
  <si>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</si>
  <si>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</si>
  <si>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</si>
  <si>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</si>
  <si>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</si>
  <si>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</si>
  <si>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</si>
  <si>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</si>
  <si>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</si>
  <si>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</si>
  <si>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</si>
  <si>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</si>
  <si>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</si>
  <si>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</si>
  <si>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</si>
  <si>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</si>
  <si>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</si>
  <si>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</si>
  <si>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</si>
  <si>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</si>
  <si>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</si>
  <si>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</si>
  <si>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</si>
  <si>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</si>
  <si>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</si>
  <si>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</si>
  <si>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</si>
  <si>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</si>
  <si>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</si>
  <si>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</si>
  <si>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</si>
  <si>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</si>
  <si>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</si>
  <si>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</si>
  <si>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</si>
  <si>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</si>
  <si>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</si>
  <si>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</si>
  <si>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</si>
  <si>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</si>
  <si>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</si>
  <si>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</si>
  <si>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</si>
  <si>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</si>
  <si>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</si>
  <si>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</si>
  <si>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</si>
  <si>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</si>
  <si>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</si>
  <si>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</si>
  <si>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</si>
  <si>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</si>
  <si>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</si>
  <si>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</si>
  <si>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</si>
  <si>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</si>
  <si>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</si>
  <si>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</si>
  <si>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</si>
  <si>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</si>
  <si>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</si>
  <si>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</si>
  <si>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</si>
  <si>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</si>
  <si>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</si>
  <si>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</si>
  <si>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</si>
  <si>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</si>
  <si>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</si>
  <si>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</si>
  <si>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</si>
  <si>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</si>
  <si>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</si>
  <si>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</si>
  <si>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</si>
  <si>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</si>
  <si>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</si>
  <si>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</si>
  <si>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</si>
  <si>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</si>
  <si>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</si>
  <si>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</si>
  <si>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</si>
  <si>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</si>
  <si>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</si>
  <si>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</si>
  <si>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</si>
  <si>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</si>
  <si>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</si>
  <si>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</si>
  <si>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</si>
  <si>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</si>
  <si>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</si>
  <si>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</si>
  <si>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</si>
  <si>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</si>
  <si>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</si>
  <si>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</si>
  <si>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</si>
  <si>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</si>
  <si>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</si>
  <si>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</si>
  <si>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</si>
  <si>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</si>
  <si>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</si>
  <si>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</si>
  <si>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</si>
  <si>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</si>
  <si>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</si>
  <si>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</si>
  <si>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</si>
  <si>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</si>
  <si>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</si>
  <si>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</si>
  <si>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</si>
  <si>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</si>
  <si>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</si>
  <si>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</si>
  <si>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</si>
  <si>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</si>
  <si>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</si>
  <si>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</si>
  <si>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</si>
  <si>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</si>
  <si>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</si>
  <si>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</si>
  <si>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</si>
  <si>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</si>
  <si>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</si>
  <si>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</si>
  <si>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</si>
  <si>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</si>
  <si>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</si>
  <si>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</si>
  <si>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</si>
  <si>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</si>
  <si>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</si>
  <si>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</si>
  <si>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</si>
  <si>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</si>
  <si>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</si>
  <si>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</si>
  <si>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</si>
  <si>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</si>
  <si>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</si>
  <si>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</si>
  <si>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</si>
  <si>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</si>
  <si>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</si>
  <si>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</si>
  <si>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</si>
  <si>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</si>
  <si>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</si>
  <si>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</si>
  <si>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</si>
  <si>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</si>
  <si>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</si>
  <si>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</si>
  <si>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</si>
  <si>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</si>
  <si>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</si>
  <si>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</si>
  <si>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</si>
  <si>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</si>
  <si>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</si>
  <si>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</si>
  <si>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</si>
  <si>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</si>
  <si>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</si>
  <si>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</si>
  <si>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</si>
  <si>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</si>
  <si>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</si>
  <si>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</si>
  <si>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</si>
  <si>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</si>
  <si>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</si>
  <si>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</si>
  <si>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</si>
  <si>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</si>
  <si>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</si>
  <si>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</si>
  <si>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</si>
  <si>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</si>
  <si>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</si>
  <si>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</si>
  <si>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</si>
  <si>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</si>
  <si>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</si>
  <si>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</si>
  <si>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</si>
  <si>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</si>
  <si>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</si>
  <si>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</si>
  <si>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</si>
  <si>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</si>
  <si>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</si>
  <si>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</si>
  <si>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</si>
  <si>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</si>
  <si>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</si>
  <si>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</si>
  <si>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</si>
  <si>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</si>
  <si>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</si>
  <si>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</si>
  <si>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</si>
  <si>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</si>
  <si>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</si>
  <si>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</si>
  <si>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</si>
  <si>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</si>
  <si>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</si>
  <si>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</si>
  <si>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</si>
  <si>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</si>
  <si>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</si>
  <si>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</si>
  <si>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</si>
  <si>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</si>
  <si>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</si>
  <si>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</si>
  <si>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</si>
  <si>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</si>
  <si>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</si>
  <si>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</si>
  <si>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</si>
  <si>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</si>
  <si>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</si>
  <si>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</si>
  <si>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</si>
  <si>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</si>
  <si>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</si>
  <si>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</si>
  <si>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</si>
  <si>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</si>
  <si>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</si>
  <si>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</si>
  <si>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</si>
  <si>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</si>
  <si>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</si>
  <si>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</si>
  <si>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</si>
  <si>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</si>
  <si>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</si>
  <si>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</si>
  <si>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</si>
  <si>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</si>
  <si>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</si>
  <si>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</si>
  <si>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</si>
  <si>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</si>
  <si>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</si>
  <si>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</si>
  <si>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</si>
  <si>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</si>
  <si>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</si>
  <si>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</si>
  <si>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</si>
  <si>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</si>
  <si>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</si>
  <si>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</si>
  <si>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</si>
  <si>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</si>
  <si>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</si>
  <si>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</si>
  <si>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</si>
  <si>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</si>
  <si>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</si>
  <si>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</si>
  <si>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</si>
  <si>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</si>
  <si>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</si>
  <si>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</si>
  <si>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</si>
  <si>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</si>
  <si>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</si>
  <si>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</si>
  <si>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</si>
  <si>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</si>
  <si>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</si>
  <si>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</si>
  <si>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</si>
  <si>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</si>
  <si>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</si>
  <si>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</si>
  <si>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</si>
  <si>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</si>
  <si>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</si>
  <si>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</si>
  <si>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</si>
  <si>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</si>
  <si>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</si>
  <si>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</si>
  <si>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</si>
  <si>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</si>
  <si>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</si>
  <si>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</si>
  <si>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</si>
  <si>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</si>
  <si>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</si>
  <si>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</si>
  <si>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</si>
  <si>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</si>
  <si>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</si>
  <si>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</si>
  <si>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</si>
  <si>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</si>
  <si>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</si>
  <si>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</si>
  <si>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</si>
  <si>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</si>
  <si>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</si>
  <si>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</si>
  <si>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</si>
  <si>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</si>
  <si>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</si>
  <si>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</si>
  <si>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</si>
  <si>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</si>
  <si>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</si>
  <si>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</si>
  <si>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</si>
  <si>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</si>
  <si>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</si>
  <si>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</si>
  <si>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</si>
  <si>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</si>
  <si>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</si>
  <si>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</si>
  <si>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</si>
  <si>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</si>
  <si>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</si>
  <si>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</si>
  <si>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</si>
  <si>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</si>
  <si>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</si>
  <si>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</si>
  <si>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</si>
  <si>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</si>
  <si>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</si>
  <si>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</si>
  <si>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</si>
  <si>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</si>
  <si>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</si>
  <si>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</si>
  <si>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</si>
  <si>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</si>
  <si>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</si>
  <si>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</si>
  <si>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</si>
  <si>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</si>
  <si>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</si>
  <si>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</si>
  <si>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</si>
  <si>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</si>
  <si>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</si>
  <si>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</si>
  <si>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</si>
  <si>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</si>
  <si>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</si>
  <si>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</si>
  <si>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</si>
  <si>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</si>
  <si>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</si>
  <si>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</si>
  <si>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</si>
  <si>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</si>
  <si>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</si>
  <si>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</si>
  <si>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</si>
  <si>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</si>
  <si>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</si>
  <si>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</si>
  <si>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</si>
  <si>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</si>
  <si>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</si>
  <si>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</si>
  <si>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</si>
  <si>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</si>
  <si>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</si>
  <si>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</si>
  <si>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</si>
  <si>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</si>
  <si>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</si>
  <si>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</si>
  <si>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</si>
  <si>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</si>
  <si>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</si>
  <si>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</si>
  <si>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</si>
  <si>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</si>
  <si>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</si>
  <si>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</si>
  <si>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</si>
  <si>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</si>
  <si>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</si>
  <si>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</si>
  <si>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</si>
  <si>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</si>
  <si>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</si>
  <si>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</si>
  <si>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</si>
  <si>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</si>
  <si>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</si>
  <si>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</si>
  <si>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</si>
  <si>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</si>
  <si>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</si>
  <si>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</si>
  <si>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</si>
  <si>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</si>
  <si>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</si>
  <si>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</si>
  <si>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</si>
  <si>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</si>
  <si>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</si>
  <si>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</si>
  <si>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</si>
  <si>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</si>
  <si>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</si>
  <si>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</si>
  <si>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</si>
  <si>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</si>
  <si>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</si>
  <si>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</si>
  <si>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</si>
  <si>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</si>
  <si>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</si>
  <si>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</si>
  <si>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</si>
  <si>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</si>
  <si>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</si>
  <si>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</si>
  <si>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</si>
  <si>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</si>
  <si>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</si>
  <si>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</si>
  <si>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</si>
  <si>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</si>
  <si>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</si>
  <si>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</si>
  <si>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</si>
  <si>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</si>
  <si>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</si>
  <si>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</si>
  <si>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</si>
  <si>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</si>
  <si>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</si>
  <si>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</si>
  <si>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</si>
  <si>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</si>
  <si>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</si>
  <si>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</si>
  <si>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</si>
  <si>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</si>
  <si>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</si>
  <si>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</si>
  <si>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</si>
  <si>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</si>
  <si>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</si>
  <si>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</si>
  <si>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</si>
  <si>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</si>
  <si>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</si>
  <si>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</si>
  <si>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</si>
  <si>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</si>
  <si>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</si>
  <si>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</si>
  <si>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</si>
  <si>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</si>
  <si>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</si>
  <si>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</si>
  <si>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</si>
  <si>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</si>
  <si>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</si>
  <si>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</si>
  <si>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</si>
  <si>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</si>
  <si>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</si>
  <si>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</si>
  <si>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</si>
  <si>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</si>
  <si>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</si>
  <si>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</si>
  <si>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</si>
  <si>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</si>
  <si>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</si>
  <si>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</si>
  <si>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</si>
  <si>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</si>
  <si>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</si>
  <si>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</si>
  <si>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</si>
  <si>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</si>
  <si>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</si>
  <si>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</si>
  <si>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</si>
  <si>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</si>
  <si>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</si>
  <si>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</si>
  <si>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</si>
  <si>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</si>
  <si>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</si>
  <si>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</si>
  <si>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</si>
  <si>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</si>
  <si>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</si>
  <si>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</si>
  <si>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</si>
  <si>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</si>
  <si>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</si>
  <si>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</si>
  <si>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</si>
  <si>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</si>
  <si>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</si>
  <si>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</si>
  <si>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</si>
  <si>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</si>
  <si>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</si>
  <si>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</si>
  <si>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</si>
  <si>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</si>
  <si>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</si>
  <si>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</si>
  <si>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</si>
  <si>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</si>
  <si>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</si>
  <si>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</si>
  <si>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</si>
  <si>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</si>
  <si>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</si>
  <si>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</si>
  <si>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</si>
  <si>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</si>
  <si>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</si>
  <si>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</si>
  <si>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</si>
  <si>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</si>
  <si>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</si>
  <si>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</si>
  <si>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</si>
  <si>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</si>
  <si>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</si>
  <si>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</si>
  <si>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</si>
  <si>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</si>
  <si>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</si>
  <si>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</si>
  <si>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</si>
  <si>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</si>
  <si>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</si>
  <si>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</si>
  <si>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</si>
  <si>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</si>
  <si>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</si>
  <si>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</si>
  <si>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</si>
  <si>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</si>
  <si>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</si>
  <si>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</si>
  <si>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</si>
  <si>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</si>
  <si>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</si>
  <si>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</si>
  <si>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</si>
  <si>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</si>
  <si>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</si>
  <si>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</si>
  <si>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</si>
  <si>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</si>
  <si>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</si>
  <si>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</si>
  <si>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</si>
  <si>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</si>
  <si>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</si>
  <si>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</si>
  <si>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</si>
  <si>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</si>
  <si>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</si>
  <si>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</si>
  <si>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</si>
  <si>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</si>
  <si>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</si>
  <si>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</si>
  <si>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</si>
  <si>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</si>
  <si>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</si>
  <si>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</si>
  <si>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</si>
  <si>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</si>
  <si>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</si>
  <si>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</si>
  <si>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</si>
  <si>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</si>
  <si>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</si>
  <si>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</si>
  <si>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</si>
  <si>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</si>
  <si>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</si>
  <si>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</si>
  <si>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</si>
  <si>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</si>
  <si>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</si>
  <si>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</si>
  <si>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</si>
  <si>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</si>
  <si>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</si>
  <si>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</si>
  <si>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</si>
  <si>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</si>
  <si>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</si>
  <si>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</si>
  <si>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</si>
  <si>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</si>
  <si>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</si>
  <si>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</si>
  <si>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</si>
  <si>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</si>
  <si>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</si>
  <si>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</si>
  <si>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</si>
  <si>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</si>
  <si>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</si>
  <si>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</si>
  <si>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</si>
  <si>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</si>
  <si>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</si>
  <si>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</si>
  <si>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</si>
  <si>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</si>
  <si>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</si>
  <si>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</si>
  <si>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</si>
  <si>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</si>
  <si>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</si>
  <si>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</si>
  <si>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</si>
  <si>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</si>
  <si>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</si>
  <si>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</si>
  <si>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</si>
  <si>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</si>
  <si>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</si>
  <si>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</si>
  <si>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</si>
  <si>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</si>
  <si>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</si>
  <si>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</si>
  <si>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</si>
  <si>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</si>
  <si>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</si>
  <si>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</si>
  <si>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</si>
  <si>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</si>
  <si>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</si>
  <si>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</si>
  <si>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</si>
  <si>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</si>
  <si>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</si>
  <si>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</si>
  <si>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</si>
  <si>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</si>
  <si>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</si>
  <si>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</si>
  <si>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</si>
  <si>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</si>
  <si>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</si>
  <si>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</si>
  <si>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</si>
  <si>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</si>
  <si>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</si>
  <si>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</si>
  <si>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</si>
  <si>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</si>
  <si>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</si>
  <si>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</si>
  <si>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</si>
  <si>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</si>
  <si>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</si>
  <si>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</si>
  <si>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</si>
  <si>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</si>
  <si>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</si>
  <si>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</si>
  <si>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</si>
  <si>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</si>
  <si>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</si>
  <si>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</si>
  <si>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</si>
  <si>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</si>
  <si>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</si>
  <si>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</si>
  <si>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</si>
  <si>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</si>
  <si>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</si>
  <si>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</si>
  <si>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</si>
  <si>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</si>
  <si>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</si>
  <si>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</si>
  <si>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</si>
  <si>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</si>
  <si>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</si>
  <si>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</si>
  <si>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</si>
  <si>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</si>
  <si>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</si>
  <si>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</si>
  <si>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</si>
  <si>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</si>
  <si>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</si>
  <si>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</si>
  <si>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</si>
  <si>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</si>
  <si>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</si>
  <si>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</si>
  <si>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</si>
  <si>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</si>
  <si>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</si>
  <si>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</si>
  <si>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</si>
  <si>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</si>
  <si>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</si>
  <si>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</si>
  <si>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</si>
  <si>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</si>
  <si>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</si>
  <si>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</si>
  <si>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</si>
  <si>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</si>
  <si>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</si>
  <si>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</si>
  <si>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</si>
  <si>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</si>
  <si>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</si>
  <si>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</si>
  <si>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</si>
  <si>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</si>
  <si>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</si>
  <si>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</si>
  <si>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</si>
  <si>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</si>
  <si>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</si>
  <si>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</si>
  <si>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</si>
  <si>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</si>
  <si>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</si>
  <si>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</si>
  <si>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</si>
  <si>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</si>
  <si>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</si>
  <si>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</si>
  <si>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</si>
  <si>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</si>
  <si>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</si>
  <si>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</si>
  <si>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</si>
  <si>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</si>
  <si>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</si>
  <si>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</si>
  <si>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</si>
  <si>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</si>
  <si>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</si>
  <si>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</si>
  <si>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</si>
  <si>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</si>
  <si>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</si>
  <si>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</si>
  <si>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</si>
  <si>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</si>
  <si>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</si>
  <si>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</si>
  <si>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</si>
  <si>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</si>
  <si>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</si>
  <si>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</si>
  <si>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</si>
  <si>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</si>
  <si>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</si>
  <si>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</si>
  <si>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</si>
  <si>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</si>
  <si>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</si>
  <si>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</si>
  <si>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</si>
  <si>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</si>
  <si>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</si>
  <si>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</si>
  <si>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</si>
  <si>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</si>
  <si>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</si>
  <si>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</si>
  <si>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</si>
  <si>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</si>
  <si>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</si>
  <si>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</si>
  <si>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</si>
  <si>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</si>
  <si>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</si>
  <si>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</si>
  <si>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</si>
  <si>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</si>
  <si>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</si>
  <si>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</si>
  <si>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</si>
  <si>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</si>
  <si>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</si>
  <si>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</si>
  <si>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</si>
  <si>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</si>
  <si>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</si>
  <si>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</si>
  <si>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</si>
  <si>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</si>
  <si>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</si>
  <si>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</si>
  <si>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</si>
  <si>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</si>
  <si>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</si>
  <si>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</si>
  <si>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</si>
  <si>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</si>
  <si>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</si>
  <si>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</si>
  <si>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</si>
  <si>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</si>
  <si>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</si>
  <si>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</si>
  <si>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</si>
  <si>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</si>
  <si>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</si>
  <si>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</si>
  <si>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</si>
  <si>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</si>
  <si>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</si>
  <si>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</si>
  <si>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</si>
  <si>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</si>
  <si>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</si>
  <si>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</si>
  <si>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</si>
  <si>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</si>
  <si>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</si>
  <si>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</si>
  <si>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</si>
  <si>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</si>
  <si>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</si>
  <si>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</si>
  <si>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</si>
  <si>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</si>
  <si>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</si>
  <si>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</si>
  <si>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</si>
  <si>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</si>
  <si>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</si>
  <si>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</si>
  <si>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</si>
  <si>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</si>
  <si>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</si>
  <si>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</si>
  <si>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</si>
  <si>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</si>
  <si>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</si>
  <si>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</si>
  <si>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</si>
  <si>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</si>
  <si>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</si>
  <si>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</si>
  <si>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</si>
  <si>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</si>
  <si>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</si>
  <si>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</si>
  <si>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</si>
  <si>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</si>
  <si>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</si>
  <si>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</si>
  <si>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</si>
  <si>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</si>
  <si>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</si>
  <si>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</si>
  <si>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</si>
  <si>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</si>
  <si>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</si>
  <si>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</si>
  <si>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</si>
  <si>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</si>
  <si>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</si>
  <si>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</si>
  <si>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</si>
  <si>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</si>
  <si>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</si>
  <si>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</si>
  <si>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</si>
  <si>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</si>
  <si>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</si>
  <si>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</si>
  <si>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</si>
  <si>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</si>
  <si>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</si>
  <si>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</si>
  <si>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</si>
  <si>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</si>
  <si>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</si>
  <si>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</si>
  <si>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</si>
  <si>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</si>
  <si>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</si>
  <si>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</si>
  <si>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</si>
  <si>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</si>
  <si>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</si>
  <si>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</si>
  <si>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</si>
  <si>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</si>
  <si>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</si>
  <si>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</si>
  <si>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</si>
  <si>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</si>
  <si>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</si>
  <si>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</si>
  <si>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</si>
  <si>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</si>
  <si>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</si>
  <si>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</si>
  <si>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</si>
  <si>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</si>
  <si>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</si>
  <si>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</si>
  <si>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</si>
  <si>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</si>
  <si>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</si>
  <si>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</si>
  <si>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</si>
  <si>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</si>
  <si>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</si>
  <si>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</si>
  <si>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</si>
  <si>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</si>
  <si>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</si>
  <si>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</si>
  <si>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</si>
  <si>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</si>
  <si>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</si>
  <si>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</si>
  <si>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</si>
  <si>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</si>
  <si>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</si>
  <si>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</si>
  <si>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</si>
  <si>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</si>
  <si>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</si>
  <si>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</si>
  <si>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</si>
  <si>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</si>
  <si>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</si>
  <si>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</si>
  <si>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</si>
  <si>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</si>
  <si>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</si>
  <si>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</si>
  <si>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</si>
  <si>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</si>
  <si>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</si>
  <si>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</si>
  <si>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</si>
  <si>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</si>
  <si>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</si>
  <si>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</si>
  <si>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</si>
  <si>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</si>
  <si>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</si>
  <si>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</si>
  <si>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</si>
  <si>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</si>
  <si>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</si>
  <si>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</si>
  <si>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</si>
  <si>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</si>
  <si>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</si>
  <si>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</si>
  <si>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</si>
  <si>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</si>
  <si>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</si>
  <si>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</si>
  <si>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</si>
  <si>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</si>
  <si>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</si>
  <si>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</si>
  <si>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</si>
  <si>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</si>
  <si>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</si>
  <si>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</si>
  <si>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</si>
  <si>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</si>
  <si>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</si>
  <si>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</si>
  <si>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</si>
  <si>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</si>
  <si>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</si>
  <si>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</si>
  <si>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</si>
  <si>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</si>
  <si>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</si>
  <si>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</si>
  <si>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</si>
  <si>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</si>
  <si>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</si>
  <si>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</si>
  <si>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</si>
  <si>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</si>
  <si>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</si>
  <si>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</si>
  <si>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</si>
  <si>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</si>
  <si>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</si>
  <si>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</si>
  <si>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</si>
  <si>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</si>
  <si>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</si>
  <si>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</si>
  <si>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</si>
  <si>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</si>
  <si>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</si>
  <si>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</si>
  <si>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</si>
  <si>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</si>
  <si>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</si>
  <si>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</si>
  <si>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</si>
  <si>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</si>
  <si>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</si>
  <si>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</si>
  <si>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</si>
  <si>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</si>
  <si>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</si>
  <si>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</si>
  <si>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</si>
  <si>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</si>
  <si>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</si>
  <si>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</si>
  <si>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</si>
  <si>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</si>
  <si>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</si>
  <si>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</si>
  <si>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</si>
  <si>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</si>
  <si>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</si>
  <si>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</si>
  <si>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</si>
  <si>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</si>
  <si>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</si>
  <si>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</si>
  <si>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</si>
  <si>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</si>
  <si>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</si>
  <si>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</si>
  <si>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</si>
  <si>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</si>
  <si>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</si>
  <si>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</si>
  <si>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</si>
  <si>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</si>
  <si>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</si>
  <si>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</si>
  <si>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</si>
  <si>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</si>
  <si>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</si>
  <si>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</si>
  <si>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</si>
  <si>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</si>
  <si>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</si>
  <si>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</si>
  <si>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</si>
  <si>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</si>
  <si>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</si>
  <si>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</si>
  <si>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</si>
  <si>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</si>
  <si>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</si>
  <si>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</si>
  <si>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</si>
  <si>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</si>
  <si>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</si>
  <si>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</si>
  <si>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</si>
  <si>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</si>
  <si>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</si>
  <si>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</si>
  <si>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</si>
  <si>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</si>
  <si>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</si>
  <si>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</si>
  <si>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</si>
  <si>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</si>
  <si>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</si>
  <si>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</si>
  <si>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</si>
  <si>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</si>
  <si>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</si>
  <si>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</si>
  <si>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</si>
  <si>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</si>
  <si>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</si>
  <si>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</si>
  <si>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</si>
  <si>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</si>
  <si>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</si>
  <si>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</si>
  <si>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</si>
  <si>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</si>
  <si>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</si>
  <si>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</si>
  <si>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</si>
  <si>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</si>
  <si>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</si>
  <si>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</si>
  <si>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</si>
  <si>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</si>
  <si>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</si>
  <si>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</si>
  <si>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</si>
  <si>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</si>
  <si>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</si>
  <si>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</si>
  <si>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</si>
  <si>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</si>
  <si>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</si>
  <si>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</si>
  <si>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</si>
  <si>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</si>
  <si>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</si>
  <si>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</si>
  <si>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</si>
  <si>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</si>
  <si>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</si>
  <si>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</si>
  <si>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</si>
  <si>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</si>
  <si>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</si>
  <si>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</si>
  <si>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</si>
  <si>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</si>
  <si>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</si>
  <si>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</si>
  <si>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</si>
  <si>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</si>
  <si>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</si>
  <si>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</si>
  <si>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</si>
  <si>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</si>
  <si>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</si>
  <si>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</si>
  <si>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</si>
  <si>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</si>
  <si>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</si>
  <si>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</si>
  <si>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</si>
  <si>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</si>
  <si>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</si>
  <si>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</si>
  <si>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</si>
  <si>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</si>
  <si>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</si>
  <si>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</si>
  <si>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</si>
  <si>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</si>
  <si>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</si>
  <si>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</si>
  <si>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</si>
  <si>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</si>
  <si>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</si>
  <si>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</si>
  <si>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</si>
  <si>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</si>
  <si>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</si>
  <si>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</si>
  <si>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</si>
  <si>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</si>
  <si>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</si>
  <si>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</si>
  <si>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</si>
  <si>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</si>
  <si>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</si>
  <si>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</si>
  <si>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</si>
  <si>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</si>
  <si>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</si>
  <si>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</si>
  <si>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</si>
  <si>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</si>
  <si>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</si>
  <si>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</si>
  <si>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</si>
  <si>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</si>
  <si>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</si>
  <si>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</si>
  <si>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</si>
  <si>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</si>
  <si>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</si>
  <si>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</si>
  <si>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</si>
  <si>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</si>
  <si>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</si>
  <si>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</si>
  <si>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</si>
  <si>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</si>
  <si>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</si>
  <si>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</si>
  <si>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</si>
  <si>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</si>
  <si>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</si>
  <si>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</si>
  <si>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</si>
  <si>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</si>
  <si>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</si>
  <si>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</si>
  <si>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</si>
  <si>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</si>
  <si>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</si>
  <si>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</si>
  <si>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</si>
  <si>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</si>
  <si>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</si>
  <si>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</si>
  <si>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</si>
  <si>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</si>
  <si>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</si>
  <si>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</si>
  <si>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</si>
  <si>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</si>
  <si>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</si>
  <si>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</si>
  <si>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</si>
  <si>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</si>
  <si>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</si>
  <si>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</si>
  <si>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</si>
  <si>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</si>
  <si>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</si>
  <si>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</si>
  <si>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</si>
  <si>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</si>
  <si>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</si>
  <si>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</si>
  <si>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</si>
  <si>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</si>
  <si>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</si>
  <si>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</si>
  <si>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</si>
  <si>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</si>
  <si>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</si>
  <si>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</si>
  <si>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</si>
  <si>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</si>
  <si>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</si>
  <si>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</si>
  <si>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</si>
  <si>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</si>
  <si>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</si>
  <si>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</si>
  <si>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</si>
  <si>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</si>
  <si>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</si>
  <si>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</si>
  <si>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</si>
  <si>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</si>
  <si>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</si>
  <si>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</si>
  <si>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</si>
  <si>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</si>
  <si>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</si>
  <si>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</si>
  <si>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</si>
  <si>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</si>
  <si>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</si>
  <si>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</si>
  <si>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</si>
  <si>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</si>
  <si>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</si>
  <si>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</si>
  <si>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</si>
  <si>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</si>
  <si>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</si>
  <si>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</si>
  <si>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</si>
  <si>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</si>
  <si>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</si>
  <si>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</si>
  <si>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</si>
  <si>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</si>
  <si>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</si>
  <si>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</si>
  <si>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</si>
  <si>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</si>
  <si>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</si>
  <si>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</si>
  <si>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</si>
  <si>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</si>
  <si>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</si>
  <si>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</si>
  <si>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</si>
  <si>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</si>
  <si>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</si>
  <si>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</si>
  <si>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</si>
  <si>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</si>
  <si>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</si>
  <si>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</si>
  <si>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</si>
  <si>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</si>
  <si>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</si>
  <si>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</si>
  <si>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</si>
  <si>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</si>
  <si>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</si>
  <si>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</si>
  <si>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</si>
  <si>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</si>
  <si>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</si>
  <si>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</si>
  <si>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</si>
  <si>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</si>
  <si>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</si>
  <si>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</si>
  <si>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</si>
  <si>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</si>
  <si>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</si>
  <si>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</si>
  <si>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</si>
  <si>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</si>
  <si>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</si>
  <si>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</si>
  <si>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</si>
  <si>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</si>
  <si>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</si>
  <si>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</si>
  <si>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</si>
  <si>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</si>
  <si>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</si>
  <si>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</si>
  <si>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</si>
  <si>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</si>
  <si>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</si>
  <si>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</si>
  <si>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</si>
  <si>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</si>
  <si>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</si>
  <si>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</si>
  <si>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</si>
  <si>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</si>
  <si>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</si>
  <si>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</si>
  <si>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</si>
  <si>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</si>
  <si>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</si>
  <si>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</si>
  <si>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</si>
  <si>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</si>
  <si>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</si>
  <si>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</si>
  <si>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</si>
  <si>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</si>
  <si>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</si>
  <si>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</si>
  <si>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</si>
  <si>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</si>
  <si>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</si>
  <si>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</si>
  <si>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</si>
  <si>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</si>
  <si>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</si>
  <si>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</si>
  <si>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</si>
  <si>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</si>
  <si>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</si>
  <si>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</si>
  <si>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</si>
  <si>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</si>
  <si>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</si>
  <si>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</si>
  <si>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</si>
  <si>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</si>
  <si>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</si>
  <si>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</si>
  <si>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</si>
  <si>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</si>
  <si>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</si>
  <si>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</si>
  <si>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</si>
  <si>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</si>
  <si>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</si>
  <si>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</si>
  <si>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</si>
  <si>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</si>
  <si>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</si>
  <si>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</si>
  <si>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</si>
  <si>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</si>
  <si>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</si>
  <si>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</si>
  <si>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</si>
  <si>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</si>
  <si>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</si>
  <si>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</si>
  <si>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</si>
  <si>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</si>
  <si>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</si>
  <si>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</si>
  <si>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</si>
  <si>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</si>
  <si>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</si>
  <si>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</si>
  <si>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</si>
  <si>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</si>
  <si>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</si>
  <si>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</si>
  <si>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</si>
  <si>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</si>
  <si>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</si>
  <si>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</si>
  <si>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</si>
  <si>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</si>
  <si>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</si>
  <si>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</si>
  <si>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</si>
  <si>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</si>
  <si>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</si>
  <si>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</si>
  <si>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</si>
  <si>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</si>
  <si>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</si>
  <si>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</si>
  <si>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</si>
  <si>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</si>
  <si>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</si>
  <si>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</si>
  <si>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</si>
  <si>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</si>
  <si>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</si>
  <si>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</si>
  <si>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</si>
  <si>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</si>
  <si>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</si>
  <si>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</si>
  <si>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</si>
  <si>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</si>
  <si>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</si>
  <si>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</si>
  <si>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</si>
  <si>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</si>
  <si>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</si>
  <si>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</si>
  <si>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</si>
  <si>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</si>
  <si>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</si>
  <si>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</si>
  <si>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</si>
  <si>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</si>
  <si>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</si>
  <si>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</si>
  <si>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</si>
  <si>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</si>
  <si>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</si>
  <si>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</si>
  <si>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</si>
  <si>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</si>
  <si>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</si>
  <si>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</si>
  <si>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</si>
  <si>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</si>
  <si>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</si>
  <si>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</si>
  <si>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</si>
  <si>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</si>
  <si>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</si>
  <si>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</si>
  <si>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</si>
  <si>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</si>
  <si>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</si>
  <si>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</si>
  <si>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</si>
  <si>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</si>
  <si>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</si>
  <si>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</si>
  <si>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</si>
  <si>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</si>
  <si>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</si>
  <si>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</si>
  <si>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</si>
  <si>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</si>
  <si>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</si>
  <si>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</si>
  <si>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</si>
  <si>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</si>
  <si>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</si>
  <si>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</si>
  <si>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</si>
  <si>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</si>
  <si>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</si>
  <si>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</si>
  <si>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</si>
  <si>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</si>
  <si>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</si>
  <si>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</si>
  <si>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</si>
  <si>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</si>
  <si>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</si>
  <si>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</si>
  <si>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</si>
  <si>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</si>
  <si>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</si>
  <si>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</si>
  <si>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</si>
  <si>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</si>
  <si>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</si>
  <si>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</si>
  <si>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</si>
  <si>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</si>
  <si>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</si>
  <si>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</si>
  <si>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</si>
  <si>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</si>
  <si>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</si>
  <si>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</si>
  <si>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</si>
  <si>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</si>
  <si>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</si>
  <si>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</si>
  <si>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</si>
  <si>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</si>
  <si>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</si>
  <si>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</si>
  <si>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</si>
  <si>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</si>
  <si>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</si>
  <si>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</si>
  <si>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</si>
  <si>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</si>
  <si>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</si>
  <si>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</si>
  <si>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</si>
  <si>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</si>
  <si>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</si>
  <si>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</si>
  <si>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</si>
  <si>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</si>
  <si>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</si>
  <si>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</si>
  <si>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</si>
  <si>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</si>
  <si>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</si>
  <si>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</si>
  <si>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</si>
  <si>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</si>
  <si>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</si>
  <si>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</si>
  <si>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</si>
  <si>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</si>
  <si>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</si>
  <si>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</si>
  <si>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</si>
  <si>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</si>
  <si>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</si>
  <si>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</si>
  <si>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</si>
  <si>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</si>
  <si>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</si>
  <si>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</si>
  <si>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</si>
  <si>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</si>
  <si>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</si>
  <si>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</si>
  <si>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</si>
  <si>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</si>
  <si>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</si>
  <si>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</si>
  <si>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</si>
  <si>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</si>
  <si>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</si>
  <si>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</si>
  <si>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</si>
  <si>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</si>
  <si>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</si>
  <si>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</si>
  <si>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</si>
  <si>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</si>
  <si>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</si>
  <si>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</si>
  <si>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</si>
  <si>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</si>
  <si>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</si>
  <si>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</si>
  <si>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</si>
  <si>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</si>
  <si>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</si>
  <si>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</si>
  <si>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</si>
  <si>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</si>
  <si>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</si>
  <si>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</si>
  <si>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</si>
  <si>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</si>
  <si>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</si>
  <si>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</si>
  <si>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</si>
  <si>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</si>
  <si>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</si>
  <si>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</si>
  <si>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</si>
  <si>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</si>
  <si>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</si>
  <si>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</si>
  <si>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</si>
  <si>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</si>
  <si>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</si>
  <si>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</si>
  <si>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</si>
  <si>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</si>
  <si>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</si>
  <si>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</si>
  <si>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</si>
  <si>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</si>
  <si>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</si>
  <si>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</si>
  <si>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</si>
  <si>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</si>
  <si>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</si>
  <si>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</si>
  <si>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</si>
  <si>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</si>
  <si>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</si>
  <si>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</si>
  <si>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</si>
  <si>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</si>
  <si>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</si>
  <si>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</si>
  <si>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</si>
  <si>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</si>
  <si>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</si>
  <si>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</si>
  <si>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</si>
  <si>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</si>
  <si>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</si>
  <si>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</si>
  <si>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</si>
  <si>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</si>
  <si>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</si>
  <si>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</si>
  <si>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</si>
  <si>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</si>
  <si>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</si>
  <si>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</si>
  <si>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</si>
  <si>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</si>
  <si>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</si>
  <si>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</si>
  <si>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</si>
  <si>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</si>
  <si>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</si>
  <si>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</si>
  <si>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</si>
  <si>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</si>
  <si>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</si>
  <si>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</si>
  <si>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</si>
  <si>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</si>
  <si>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</si>
  <si>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</si>
  <si>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</si>
  <si>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</si>
  <si>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</si>
  <si>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</si>
  <si>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</si>
  <si>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</si>
  <si>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</si>
  <si>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</si>
  <si>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</si>
  <si>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</si>
  <si>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</si>
  <si>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</si>
  <si>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</si>
  <si>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</si>
  <si>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</si>
  <si>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</si>
  <si>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</si>
  <si>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</si>
  <si>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</si>
  <si>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</si>
  <si>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</si>
  <si>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</si>
  <si>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</si>
  <si>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</si>
  <si>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</si>
  <si>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</si>
  <si>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</si>
  <si>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</si>
  <si>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</si>
  <si>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</si>
  <si>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</si>
  <si>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</si>
  <si>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</si>
  <si>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</si>
  <si>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</si>
  <si>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</si>
  <si>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</si>
  <si>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</si>
  <si>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</si>
  <si>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</si>
  <si>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</si>
  <si>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</si>
  <si>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</si>
  <si>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</si>
  <si>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</si>
  <si>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</si>
  <si>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</si>
  <si>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</si>
  <si>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</si>
  <si>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</si>
  <si>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</si>
  <si>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</si>
  <si>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</si>
  <si>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</si>
  <si>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</si>
  <si>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</si>
  <si>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</si>
  <si>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</si>
  <si>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</si>
  <si>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</si>
  <si>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</si>
  <si>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</si>
  <si>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</si>
  <si>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</si>
  <si>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</si>
  <si>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</si>
  <si>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</si>
  <si>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</si>
  <si>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</si>
  <si>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</si>
  <si>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</si>
  <si>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</si>
  <si>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</si>
  <si>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</si>
  <si>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</si>
  <si>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</si>
  <si>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</si>
  <si>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</si>
  <si>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</si>
  <si>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</si>
  <si>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</si>
  <si>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</si>
  <si>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</si>
  <si>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</si>
  <si>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</si>
  <si>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</si>
  <si>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</si>
  <si>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</si>
  <si>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</si>
  <si>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</si>
  <si>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</si>
  <si>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</si>
  <si>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</si>
  <si>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</si>
  <si>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</si>
  <si>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</si>
  <si>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</si>
  <si>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</si>
  <si>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</si>
  <si>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</si>
  <si>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</si>
  <si>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</si>
  <si>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</si>
  <si>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</si>
  <si>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</si>
  <si>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</si>
  <si>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</si>
  <si>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</si>
  <si>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</si>
  <si>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</si>
  <si>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</si>
  <si>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</si>
  <si>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</si>
  <si>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</si>
  <si>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</si>
  <si>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</si>
  <si>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</si>
  <si>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</si>
  <si>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</si>
  <si>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</si>
  <si>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</si>
  <si>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</si>
  <si>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</si>
  <si>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</si>
  <si>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</si>
  <si>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</si>
  <si>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</si>
  <si>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</si>
  <si>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</si>
  <si>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</si>
  <si>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</si>
  <si>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</si>
  <si>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</si>
  <si>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</si>
  <si>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</si>
  <si>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</si>
  <si>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</si>
  <si>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</si>
  <si>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</si>
  <si>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</si>
  <si>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</si>
  <si>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</si>
  <si>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</si>
  <si>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</si>
  <si>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</si>
  <si>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</si>
  <si>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</si>
  <si>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</si>
  <si>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</si>
  <si>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</si>
  <si>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</si>
  <si>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</si>
  <si>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</si>
  <si>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</si>
  <si>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</si>
  <si>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</si>
  <si>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</si>
  <si>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</si>
  <si>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</si>
  <si>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</si>
  <si>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</si>
  <si>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</si>
  <si>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</si>
  <si>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</si>
  <si>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</si>
  <si>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</si>
  <si>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</si>
  <si>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</si>
  <si>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</si>
  <si>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</si>
  <si>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</si>
  <si>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</si>
  <si>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</si>
  <si>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</si>
  <si>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</si>
  <si>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</si>
  <si>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</si>
  <si>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</si>
  <si>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</si>
  <si>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</si>
  <si>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</si>
  <si>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</si>
  <si>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</si>
  <si>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</si>
  <si>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</si>
  <si>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</si>
  <si>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</si>
  <si>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</si>
  <si>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</si>
  <si>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</si>
  <si>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</si>
  <si>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</si>
  <si>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</si>
  <si>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</si>
  <si>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</si>
  <si>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</si>
  <si>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</si>
  <si>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</si>
  <si>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</si>
  <si>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</si>
  <si>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</si>
  <si>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</si>
  <si>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</si>
  <si>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</si>
  <si>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</si>
  <si>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</si>
  <si>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</si>
  <si>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</si>
  <si>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</si>
  <si>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</si>
  <si>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</si>
  <si>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</si>
  <si>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</si>
  <si>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</si>
  <si>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</si>
  <si>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</si>
  <si>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</si>
  <si>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</si>
  <si>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</si>
  <si>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</si>
  <si>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</si>
  <si>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</si>
  <si>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</si>
  <si>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</si>
  <si>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</si>
  <si>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</si>
  <si>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</si>
  <si>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</si>
  <si>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</si>
  <si>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</si>
  <si>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</si>
  <si>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</si>
  <si>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</si>
  <si>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</si>
  <si>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</si>
  <si>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</si>
  <si>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</si>
  <si>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</si>
  <si>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</si>
  <si>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</si>
  <si>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</si>
  <si>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</si>
  <si>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</si>
  <si>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</si>
  <si>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</si>
  <si>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</si>
  <si>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</si>
  <si>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</si>
  <si>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</si>
  <si>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</si>
  <si>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</si>
  <si>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</si>
  <si>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</si>
  <si>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</si>
  <si>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</si>
  <si>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</si>
  <si>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</si>
  <si>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</si>
  <si>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</si>
  <si>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</si>
  <si>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</si>
  <si>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</si>
  <si>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</si>
  <si>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</si>
  <si>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</si>
  <si>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</si>
  <si>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</si>
  <si>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</si>
  <si>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</si>
  <si>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</si>
  <si>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</si>
  <si>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</si>
  <si>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</si>
  <si>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</si>
  <si>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</si>
  <si>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</si>
  <si>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</si>
  <si>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</si>
  <si>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</si>
  <si>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</si>
  <si>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</si>
  <si>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</si>
  <si>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</si>
  <si>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</si>
  <si>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</si>
  <si>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</si>
  <si>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</si>
  <si>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</si>
  <si>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</si>
  <si>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</si>
  <si>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</si>
  <si>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</si>
  <si>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</si>
  <si>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</si>
  <si>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</si>
  <si>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</si>
  <si>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</si>
  <si>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</si>
  <si>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</si>
  <si>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</si>
  <si>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</si>
  <si>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</si>
  <si>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</si>
  <si>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</si>
  <si>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</si>
  <si>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</si>
  <si>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</si>
  <si>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</si>
  <si>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</si>
  <si>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</si>
  <si>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</si>
  <si>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</si>
  <si>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</si>
  <si>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</si>
  <si>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</si>
  <si>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</si>
  <si>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</si>
  <si>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</si>
  <si>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</si>
  <si>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</si>
  <si>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</si>
  <si>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</si>
  <si>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</si>
  <si>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</si>
  <si>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</si>
  <si>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</si>
  <si>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</si>
  <si>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</si>
  <si>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</si>
  <si>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</si>
  <si>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</si>
  <si>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</si>
  <si>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</si>
  <si>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</si>
  <si>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</si>
  <si>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</si>
  <si>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</si>
  <si>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</si>
  <si>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</si>
  <si>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</si>
  <si>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</si>
  <si>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</si>
  <si>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</si>
  <si>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</si>
  <si>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</si>
  <si>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</si>
  <si>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</si>
  <si>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</si>
  <si>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</si>
  <si>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</si>
  <si>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</si>
  <si>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</si>
  <si>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</si>
  <si>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</si>
  <si>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</si>
  <si>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</si>
  <si>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</si>
  <si>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</si>
  <si>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</si>
  <si>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</si>
  <si>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</si>
  <si>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</si>
  <si>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</si>
  <si>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</si>
  <si>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</si>
  <si>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</si>
  <si>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</si>
  <si>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</si>
  <si>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</si>
  <si>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</si>
  <si>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</si>
  <si>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</si>
  <si>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</si>
  <si>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</si>
  <si>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</si>
  <si>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</si>
  <si>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</si>
  <si>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</si>
  <si>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</si>
  <si>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</si>
  <si>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</si>
  <si>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</si>
  <si>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</si>
  <si>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</si>
  <si>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</si>
  <si>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</si>
  <si>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</si>
  <si>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</si>
  <si>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</si>
  <si>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</si>
  <si>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</si>
  <si>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</si>
  <si>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</si>
  <si>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</si>
  <si>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</si>
  <si>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</si>
  <si>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</si>
  <si>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</si>
  <si>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</si>
  <si>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</si>
  <si>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</si>
  <si>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</si>
  <si>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</si>
  <si>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</si>
  <si>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</si>
  <si>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</si>
  <si>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</si>
  <si>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</si>
  <si>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</si>
  <si>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</si>
  <si>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</si>
  <si>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</si>
  <si>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</si>
  <si>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</si>
  <si>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</si>
  <si>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</si>
  <si>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</si>
  <si>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</si>
  <si>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</si>
  <si>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</si>
  <si>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</si>
  <si>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</si>
  <si>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</si>
  <si>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</si>
  <si>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</si>
  <si>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</si>
  <si>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</si>
  <si>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</si>
  <si>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</si>
  <si>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</si>
  <si>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</si>
  <si>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</si>
  <si>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</si>
  <si>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</si>
  <si>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</si>
  <si>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</si>
  <si>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</si>
  <si>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</si>
  <si>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</si>
  <si>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</si>
  <si>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</si>
  <si>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</si>
  <si>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</si>
  <si>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</si>
  <si>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</si>
  <si>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</si>
  <si>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</si>
  <si>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</si>
  <si>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</si>
  <si>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</si>
  <si>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</si>
  <si>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</si>
  <si>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</si>
  <si>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</si>
  <si>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</si>
  <si>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</si>
  <si>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</si>
  <si>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</si>
  <si>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</si>
  <si>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</si>
  <si>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</si>
  <si>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</si>
  <si>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</si>
  <si>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</si>
  <si>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</si>
  <si>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</si>
  <si>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</si>
  <si>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</si>
  <si>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</si>
  <si>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</si>
  <si>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</si>
  <si>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</si>
  <si>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</si>
  <si>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</si>
  <si>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</si>
  <si>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</si>
  <si>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</si>
  <si>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</si>
  <si>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</si>
  <si>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</si>
  <si>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</si>
  <si>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</si>
  <si>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</si>
  <si>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</si>
  <si>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</si>
  <si>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</si>
  <si>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</si>
  <si>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</si>
  <si>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</si>
  <si>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</si>
  <si>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</si>
  <si>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</si>
  <si>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</si>
  <si>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</si>
  <si>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</si>
  <si>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</si>
  <si>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</si>
  <si>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</si>
  <si>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</si>
  <si>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</si>
  <si>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</si>
  <si>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</si>
  <si>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</si>
  <si>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</si>
  <si>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</si>
  <si>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</si>
  <si>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</si>
  <si>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</si>
  <si>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</si>
  <si>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</si>
  <si>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</si>
  <si>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</si>
  <si>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</si>
  <si>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</si>
  <si>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</si>
  <si>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</si>
  <si>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</si>
  <si>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</si>
  <si>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</si>
  <si>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</si>
  <si>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</si>
  <si>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</si>
  <si>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</si>
  <si>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</si>
  <si>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</si>
  <si>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</si>
  <si>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</si>
  <si>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</si>
  <si>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</si>
  <si>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</si>
  <si>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</si>
  <si>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</si>
  <si>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</si>
  <si>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</si>
  <si>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</si>
  <si>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</si>
  <si>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</si>
  <si>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</si>
  <si>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</si>
  <si>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</si>
  <si>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</si>
  <si>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</si>
  <si>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</si>
  <si>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</si>
  <si>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</si>
  <si>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</si>
  <si>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</si>
  <si>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</si>
  <si>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</si>
  <si>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</si>
  <si>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</si>
  <si>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</si>
  <si>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</si>
  <si>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</si>
  <si>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</si>
  <si>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</si>
  <si>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</si>
  <si>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</si>
  <si>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</si>
  <si>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</si>
  <si>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</si>
  <si>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</si>
  <si>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</si>
  <si>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</si>
  <si>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</si>
  <si>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</si>
  <si>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</si>
  <si>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</si>
  <si>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</si>
  <si>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</si>
  <si>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</si>
  <si>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</si>
  <si>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</si>
  <si>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</si>
  <si>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</si>
  <si>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</si>
  <si>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</si>
  <si>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</si>
  <si>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</si>
  <si>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</si>
  <si>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</si>
  <si>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</si>
  <si>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</si>
  <si>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</si>
  <si>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</si>
  <si>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</si>
  <si>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</si>
  <si>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</si>
  <si>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</si>
  <si>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</si>
  <si>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</si>
  <si>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</si>
  <si>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</si>
  <si>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</si>
  <si>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</si>
  <si>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</si>
  <si>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</si>
  <si>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</si>
  <si>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</si>
  <si>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</si>
  <si>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</si>
  <si>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</si>
  <si>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</si>
  <si>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</si>
  <si>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</si>
  <si>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</si>
  <si>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</si>
  <si>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</si>
  <si>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</si>
  <si>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</si>
  <si>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</si>
  <si>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</si>
  <si>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</si>
  <si>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</si>
  <si>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</si>
  <si>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</si>
  <si>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</si>
  <si>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</si>
  <si>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</si>
  <si>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</si>
  <si>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</si>
  <si>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</si>
  <si>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</si>
  <si>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</si>
  <si>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</si>
  <si>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</si>
  <si>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</si>
  <si>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</si>
  <si>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</si>
  <si>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</si>
  <si>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</si>
  <si>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</si>
  <si>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</si>
  <si>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</si>
  <si>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</si>
  <si>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</si>
  <si>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</si>
  <si>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</si>
  <si>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</si>
  <si>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</si>
  <si>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</si>
  <si>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</si>
  <si>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</si>
  <si>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</si>
  <si>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</si>
  <si>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</si>
  <si>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</si>
  <si>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</si>
  <si>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</si>
  <si>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</si>
  <si>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</si>
  <si>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</si>
  <si>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</si>
  <si>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</si>
  <si>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</si>
  <si>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</si>
  <si>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</si>
  <si>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</si>
  <si>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</si>
  <si>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</si>
  <si>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</si>
  <si>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</si>
  <si>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</si>
  <si>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</si>
  <si>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</si>
  <si>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</si>
  <si>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</si>
  <si>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</si>
  <si>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</si>
  <si>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</si>
  <si>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</si>
  <si>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</si>
  <si>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</si>
  <si>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</si>
  <si>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</si>
  <si>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</si>
  <si>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</si>
  <si>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</si>
  <si>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</si>
  <si>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</si>
  <si>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</si>
  <si>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</si>
  <si>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</si>
  <si>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</si>
  <si>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</si>
  <si>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</si>
  <si>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</si>
  <si>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</si>
  <si>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</si>
  <si>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</si>
  <si>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</si>
  <si>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</si>
  <si>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</si>
  <si>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</si>
  <si>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</si>
  <si>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</si>
  <si>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</si>
  <si>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</si>
  <si>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</si>
  <si>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</si>
  <si>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</si>
  <si>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</si>
  <si>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</si>
  <si>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</si>
  <si>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</si>
  <si>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</si>
  <si>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</si>
  <si>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</si>
  <si>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</si>
  <si>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</si>
  <si>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</si>
  <si>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</si>
  <si>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</si>
  <si>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</si>
  <si>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</si>
  <si>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</si>
  <si>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</si>
  <si>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</si>
  <si>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</si>
  <si>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</si>
  <si>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</si>
  <si>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</si>
  <si>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</si>
  <si>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</si>
  <si>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</si>
  <si>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</si>
  <si>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</si>
  <si>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</si>
  <si>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</si>
  <si>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</si>
  <si>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</si>
  <si>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</si>
  <si>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</si>
  <si>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</si>
  <si>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</si>
  <si>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</si>
  <si>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</si>
  <si>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</si>
  <si>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</si>
  <si>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</si>
  <si>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</si>
  <si>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</si>
  <si>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</si>
  <si>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</si>
  <si>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</si>
  <si>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</si>
  <si>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</si>
  <si>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</si>
  <si>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</si>
  <si>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</si>
  <si>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</si>
  <si>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</si>
  <si>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</si>
  <si>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</si>
  <si>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</si>
  <si>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</si>
  <si>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</si>
  <si>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</si>
  <si>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</si>
  <si>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</si>
  <si>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</si>
  <si>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</si>
  <si>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</si>
  <si>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</si>
  <si>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</si>
  <si>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</si>
  <si>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</si>
  <si>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</si>
  <si>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</si>
  <si>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</si>
  <si>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</si>
  <si>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</si>
  <si>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</si>
  <si>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</si>
  <si>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</si>
  <si>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</si>
  <si>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</si>
  <si>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</si>
  <si>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</si>
  <si>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</si>
  <si>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</si>
  <si>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</si>
  <si>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</si>
  <si>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</si>
  <si>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</si>
  <si>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</si>
  <si>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</si>
  <si>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</si>
  <si>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</si>
  <si>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</si>
  <si>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</si>
  <si>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</si>
  <si>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</si>
  <si>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</si>
  <si>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</si>
  <si>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</si>
  <si>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</si>
  <si>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</si>
  <si>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</si>
  <si>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</si>
  <si>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</si>
  <si>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</si>
  <si>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</si>
  <si>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</si>
  <si>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</si>
  <si>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</si>
  <si>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</si>
  <si>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</si>
  <si>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</si>
  <si>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</si>
  <si>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</si>
  <si>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</si>
  <si>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</si>
  <si>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</si>
  <si>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</si>
  <si>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</si>
  <si>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</si>
  <si>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</si>
  <si>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</si>
  <si>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</si>
  <si>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</si>
  <si>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</si>
  <si>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</si>
  <si>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</si>
  <si>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</si>
  <si>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</si>
  <si>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</si>
  <si>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</si>
  <si>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</si>
  <si>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</si>
  <si>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</si>
  <si>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</si>
  <si>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</si>
  <si>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</si>
  <si>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</si>
  <si>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</si>
  <si>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</si>
  <si>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</si>
  <si>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</si>
  <si>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</si>
  <si>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</si>
  <si>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</si>
  <si>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</si>
  <si>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</si>
  <si>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</si>
  <si>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</si>
  <si>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</si>
  <si>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</si>
  <si>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</si>
  <si>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</si>
  <si>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</si>
  <si>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</si>
  <si>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</si>
  <si>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</si>
  <si>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</si>
  <si>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</si>
  <si>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</si>
  <si>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</si>
  <si>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</si>
  <si>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</si>
  <si>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</si>
  <si>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</si>
  <si>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</si>
  <si>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</si>
  <si>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</si>
  <si>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</si>
  <si>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</si>
  <si>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</si>
  <si>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</si>
  <si>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</si>
  <si>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</si>
  <si>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</si>
  <si>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</si>
  <si>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</si>
  <si>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</si>
  <si>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</si>
  <si>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</si>
  <si>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</si>
  <si>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</si>
  <si>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</si>
  <si>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</si>
  <si>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</si>
  <si>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</si>
  <si>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</si>
  <si>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</si>
  <si>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</si>
  <si>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</si>
  <si>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</si>
  <si>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</si>
  <si>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</si>
  <si>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</si>
  <si>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</si>
  <si>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</si>
  <si>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</si>
  <si>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</si>
  <si>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</si>
  <si>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</si>
  <si>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</si>
  <si>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</si>
  <si>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</si>
  <si>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</si>
  <si>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</si>
  <si>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</si>
  <si>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</si>
  <si>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</si>
  <si>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</si>
  <si>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</si>
  <si>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</si>
  <si>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</si>
  <si>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</si>
  <si>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</si>
  <si>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</si>
  <si>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</si>
  <si>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</si>
  <si>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</si>
  <si>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</si>
  <si>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</si>
  <si>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</si>
  <si>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</si>
  <si>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</si>
  <si>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</si>
  <si>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</si>
  <si>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</si>
  <si>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</si>
  <si>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</si>
  <si>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</si>
  <si>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</si>
  <si>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</si>
  <si>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</si>
  <si>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</si>
  <si>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</si>
  <si>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</si>
  <si>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</si>
  <si>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</si>
  <si>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</si>
  <si>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</si>
  <si>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</si>
  <si>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</si>
  <si>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</si>
  <si>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</si>
  <si>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</si>
  <si>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</si>
  <si>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</si>
  <si>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</si>
  <si>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</si>
  <si>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</si>
  <si>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</si>
  <si>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</si>
  <si>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</si>
  <si>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</si>
  <si>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</si>
  <si>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</si>
  <si>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</si>
  <si>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</si>
  <si>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</si>
  <si>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</si>
  <si>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</si>
  <si>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</si>
  <si>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</si>
  <si>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</si>
  <si>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</si>
  <si>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</si>
  <si>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</si>
  <si>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</si>
  <si>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</si>
  <si>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</si>
  <si>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</si>
  <si>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</si>
  <si>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</si>
  <si>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</si>
  <si>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</si>
  <si>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</si>
  <si>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</si>
  <si>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</si>
  <si>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</si>
  <si>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</si>
  <si>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</si>
  <si>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</si>
  <si>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</si>
  <si>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</si>
  <si>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</si>
  <si>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</si>
  <si>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</si>
  <si>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</si>
  <si>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</si>
  <si>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</si>
  <si>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</si>
  <si>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</si>
  <si>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</si>
  <si>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</si>
  <si>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</si>
  <si>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</si>
  <si>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</si>
  <si>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</si>
  <si>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</si>
  <si>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</si>
  <si>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</si>
  <si>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</si>
  <si>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</si>
  <si>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</si>
  <si>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</si>
  <si>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</si>
  <si>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</si>
  <si>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</si>
  <si>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</si>
  <si>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</si>
  <si>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</si>
  <si>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</si>
  <si>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</si>
  <si>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</si>
  <si>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</si>
  <si>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</si>
  <si>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</si>
  <si>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</si>
  <si>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</si>
  <si>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</si>
  <si>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</si>
  <si>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</si>
  <si>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</si>
  <si>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</si>
  <si>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</si>
  <si>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</si>
  <si>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</si>
  <si>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</si>
  <si>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</si>
  <si>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</si>
  <si>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</si>
  <si>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</si>
  <si>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</si>
  <si>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</si>
  <si>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</si>
  <si>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</si>
  <si>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</si>
  <si>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</si>
  <si>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</si>
  <si>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</si>
  <si>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</si>
  <si>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</si>
  <si>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</si>
  <si>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</si>
  <si>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</si>
  <si>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</si>
  <si>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</si>
  <si>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</si>
  <si>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</si>
  <si>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</si>
  <si>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</si>
  <si>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</si>
  <si>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</si>
  <si>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</si>
  <si>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</si>
  <si>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</si>
  <si>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</si>
  <si>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</si>
  <si>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</si>
  <si>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</si>
  <si>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</si>
  <si>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</si>
  <si>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</si>
  <si>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</si>
  <si>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</si>
  <si>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</si>
  <si>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</si>
  <si>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</si>
  <si>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</si>
  <si>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</si>
  <si>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</si>
  <si>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</si>
  <si>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</si>
  <si>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</si>
  <si>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</si>
  <si>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</si>
  <si>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</si>
  <si>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</si>
  <si>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</si>
  <si>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</si>
  <si>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</si>
  <si>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</si>
  <si>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</si>
  <si>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</si>
  <si>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</si>
  <si>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</si>
  <si>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</si>
  <si>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</si>
  <si>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</si>
  <si>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</si>
  <si>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</si>
  <si>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</si>
  <si>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</si>
  <si>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</si>
  <si>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</si>
  <si>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</si>
  <si>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</si>
  <si>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</si>
  <si>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</si>
  <si>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</si>
  <si>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</si>
  <si>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</si>
  <si>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</si>
  <si>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</si>
  <si>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</si>
  <si>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</si>
  <si>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</si>
  <si>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</si>
  <si>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</si>
  <si>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</si>
  <si>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</si>
  <si>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</si>
  <si>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</si>
  <si>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</si>
  <si>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</si>
  <si>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</si>
  <si>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</si>
  <si>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</si>
  <si>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</si>
  <si>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</si>
  <si>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</si>
  <si>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</si>
  <si>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</si>
  <si>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</si>
  <si>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</si>
  <si>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</si>
  <si>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</si>
  <si>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</si>
  <si>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</si>
  <si>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</si>
  <si>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</si>
  <si>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</si>
  <si>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</si>
  <si>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</si>
  <si>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</si>
  <si>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</si>
  <si>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</si>
  <si>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</si>
  <si>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</si>
  <si>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</si>
  <si>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</si>
  <si>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</si>
  <si>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</si>
  <si>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</si>
  <si>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</si>
  <si>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</si>
  <si>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</si>
  <si>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</si>
  <si>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</si>
  <si>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</si>
  <si>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</si>
  <si>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</si>
  <si>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</si>
  <si>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</si>
  <si>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</si>
  <si>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</si>
  <si>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</si>
  <si>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</si>
  <si>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</si>
  <si>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</si>
  <si>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</si>
  <si>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</si>
  <si>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</si>
  <si>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</si>
  <si>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</si>
  <si>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</si>
  <si>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</si>
  <si>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</si>
  <si>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</si>
  <si>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</si>
  <si>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</si>
  <si>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</si>
  <si>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</si>
  <si>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</si>
  <si>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</si>
  <si>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</si>
  <si>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</si>
  <si>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</si>
  <si>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</si>
  <si>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</si>
  <si>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</si>
  <si>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</si>
  <si>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</si>
  <si>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</si>
  <si>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</si>
  <si>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</si>
  <si>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</si>
  <si>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</si>
  <si>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</si>
  <si>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</si>
  <si>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</si>
  <si>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</si>
  <si>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</si>
  <si>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</si>
  <si>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</si>
  <si>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</si>
  <si>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</si>
  <si>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</si>
  <si>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</si>
  <si>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</si>
  <si>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</si>
  <si>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</si>
  <si>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</si>
  <si>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</si>
  <si>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</si>
  <si>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</si>
  <si>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</si>
  <si>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</si>
  <si>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</si>
  <si>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</si>
  <si>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</si>
  <si>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</si>
  <si>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</si>
  <si>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</si>
  <si>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</si>
  <si>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</si>
  <si>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</si>
  <si>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</si>
  <si>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</si>
  <si>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</si>
  <si>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</si>
  <si>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</si>
  <si>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</si>
  <si>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</si>
  <si>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</si>
  <si>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</si>
  <si>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</si>
  <si>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</si>
  <si>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</si>
  <si>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</si>
  <si>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</si>
  <si>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</si>
  <si>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</si>
  <si>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</si>
  <si>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</si>
  <si>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</si>
  <si>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</si>
  <si>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</si>
  <si>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</si>
  <si>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</si>
  <si>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</si>
  <si>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</si>
  <si>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</si>
  <si>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</si>
  <si>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</si>
  <si>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</si>
  <si>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</si>
  <si>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</si>
  <si>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</si>
  <si>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</si>
  <si>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</si>
  <si>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</si>
  <si>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</si>
  <si>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</si>
  <si>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</si>
  <si>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</si>
  <si>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</si>
  <si>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</si>
  <si>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</si>
  <si>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</si>
  <si>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</si>
  <si>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</si>
  <si>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</si>
  <si>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</si>
  <si>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</si>
  <si>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</si>
  <si>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</si>
  <si>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</si>
  <si>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</si>
  <si>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</si>
  <si>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</si>
  <si>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</si>
  <si>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</si>
  <si>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</si>
  <si>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</si>
  <si>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</si>
  <si>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</si>
  <si>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</si>
  <si>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</si>
  <si>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</si>
  <si>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</si>
  <si>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</si>
  <si>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</si>
  <si>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</si>
  <si>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</si>
  <si>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</si>
  <si>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</si>
  <si>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</si>
  <si>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</si>
  <si>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</si>
  <si>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</si>
  <si>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</si>
  <si>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</si>
  <si>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</si>
  <si>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</si>
  <si>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</si>
  <si>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</si>
  <si>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</si>
  <si>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</si>
  <si>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</si>
  <si>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</si>
  <si>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</si>
  <si>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</si>
  <si>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</si>
  <si>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</si>
  <si>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</si>
  <si>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</si>
  <si>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</si>
  <si>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</si>
  <si>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</si>
  <si>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</si>
  <si>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</si>
  <si>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</si>
  <si>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</si>
  <si>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</si>
  <si>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</si>
  <si>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</si>
  <si>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</si>
  <si>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</si>
  <si>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</si>
  <si>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</si>
  <si>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</si>
  <si>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</si>
  <si>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</si>
  <si>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</si>
  <si>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</si>
  <si>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</si>
  <si>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</si>
  <si>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</si>
  <si>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</si>
  <si>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</si>
  <si>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</si>
  <si>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</si>
  <si>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</si>
  <si>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</si>
  <si>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</si>
  <si>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</si>
  <si>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</si>
  <si>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</si>
  <si>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</si>
  <si>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</si>
  <si>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</si>
  <si>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</si>
  <si>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</si>
  <si>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</si>
  <si>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</si>
  <si>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</si>
  <si>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</si>
  <si>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</si>
  <si>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</si>
  <si>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</si>
  <si>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</si>
  <si>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</si>
  <si>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</si>
  <si>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</si>
  <si>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</si>
  <si>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</si>
  <si>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</si>
  <si>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</si>
  <si>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</si>
  <si>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</si>
  <si>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</si>
  <si>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</si>
  <si>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</si>
  <si>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</si>
  <si>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</si>
  <si>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</si>
  <si>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</si>
  <si>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</si>
  <si>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</si>
  <si>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</si>
  <si>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</si>
  <si>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</si>
  <si>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</si>
  <si>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</si>
  <si>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</si>
  <si>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</si>
  <si>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</si>
  <si>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</si>
  <si>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</si>
  <si>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</si>
  <si>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</si>
  <si>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</si>
  <si>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</si>
  <si>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</si>
  <si>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</si>
  <si>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</si>
  <si>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</si>
  <si>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</si>
  <si>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</si>
  <si>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</si>
  <si>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</si>
  <si>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</si>
  <si>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</si>
  <si>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</si>
  <si>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</si>
  <si>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</si>
  <si>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</si>
  <si>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</si>
  <si>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</si>
  <si>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</si>
  <si>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</si>
  <si>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</si>
  <si>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</si>
  <si>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</si>
  <si>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</si>
  <si>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</si>
  <si>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</si>
  <si>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</si>
  <si>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</si>
  <si>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</si>
  <si>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</si>
  <si>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</si>
  <si>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</si>
  <si>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</si>
  <si>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</si>
  <si>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</si>
  <si>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</si>
  <si>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</si>
  <si>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</si>
  <si>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</si>
  <si>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</si>
  <si>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</si>
  <si>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</si>
  <si>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</si>
  <si>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</si>
  <si>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</si>
  <si>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</si>
  <si>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</si>
  <si>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</si>
  <si>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</si>
  <si>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</si>
  <si>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</si>
  <si>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</si>
  <si>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</si>
  <si>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</si>
  <si>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</si>
  <si>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</si>
  <si>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</si>
  <si>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</si>
  <si>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</si>
  <si>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</si>
  <si>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</si>
  <si>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</si>
  <si>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</si>
  <si>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</si>
  <si>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</si>
  <si>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</si>
  <si>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</si>
  <si>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</si>
  <si>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</si>
  <si>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</si>
  <si>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</si>
  <si>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</si>
  <si>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</si>
  <si>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</si>
  <si>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</si>
  <si>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</si>
  <si>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</si>
  <si>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</si>
  <si>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</si>
  <si>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</si>
  <si>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</si>
  <si>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</si>
  <si>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</si>
  <si>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</si>
  <si>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</si>
  <si>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</si>
  <si>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</si>
  <si>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</si>
  <si>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</si>
  <si>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</si>
  <si>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</si>
  <si>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</si>
  <si>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</si>
  <si>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</si>
  <si>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</si>
  <si>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</si>
  <si>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</si>
  <si>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</si>
  <si>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</si>
  <si>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</si>
  <si>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</si>
  <si>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</si>
  <si>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</si>
  <si>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</si>
  <si>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</si>
  <si>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</si>
  <si>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</si>
  <si>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</si>
  <si>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</si>
  <si>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</si>
  <si>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</si>
  <si>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</si>
  <si>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</si>
  <si>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</si>
  <si>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</si>
  <si>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</si>
  <si>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</si>
  <si>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</si>
  <si>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</si>
  <si>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</si>
  <si>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</si>
  <si>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</si>
  <si>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</si>
  <si>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</si>
  <si>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</si>
  <si>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</si>
  <si>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</si>
  <si>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</si>
  <si>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</si>
  <si>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</si>
  <si>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</si>
  <si>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</si>
  <si>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</si>
  <si>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</si>
  <si>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</si>
  <si>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</si>
  <si>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</si>
  <si>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</si>
  <si>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</si>
  <si>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</si>
  <si>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</si>
  <si>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</si>
  <si>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</si>
  <si>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</si>
  <si>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</si>
  <si>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</si>
  <si>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</si>
  <si>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</si>
  <si>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</si>
  <si>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</si>
  <si>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</si>
  <si>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</si>
  <si>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</si>
  <si>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</si>
  <si>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</si>
  <si>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</si>
  <si>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</si>
  <si>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</si>
  <si>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</si>
  <si>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</si>
  <si>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</si>
  <si>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</si>
  <si>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</si>
  <si>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</si>
  <si>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</si>
  <si>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</si>
  <si>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</si>
  <si>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</si>
  <si>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</si>
  <si>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</si>
  <si>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</si>
  <si>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</si>
  <si>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</si>
  <si>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</si>
  <si>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</si>
  <si>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</si>
  <si>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</si>
  <si>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</si>
  <si>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</si>
  <si>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</si>
  <si>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</si>
  <si>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</si>
  <si>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</si>
  <si>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</si>
  <si>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</si>
  <si>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</si>
  <si>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</si>
  <si>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</si>
  <si>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</si>
  <si>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</si>
  <si>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</si>
  <si>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</si>
  <si>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</si>
  <si>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</si>
  <si>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</si>
  <si>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</si>
  <si>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</si>
  <si>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</si>
  <si>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</si>
  <si>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</si>
  <si>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</si>
  <si>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</si>
  <si>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</si>
  <si>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</si>
  <si>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</si>
  <si>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</si>
  <si>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</si>
  <si>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</si>
  <si>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</si>
  <si>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</si>
  <si>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</si>
  <si>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</si>
  <si>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</si>
  <si>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</si>
  <si>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</si>
  <si>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</si>
  <si>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</si>
  <si>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</si>
  <si>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</si>
  <si>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</si>
  <si>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</si>
  <si>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</si>
  <si>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</si>
  <si>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</si>
  <si>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</si>
  <si>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</si>
  <si>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</si>
  <si>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</si>
  <si>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</si>
  <si>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</si>
  <si>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</si>
  <si>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</si>
  <si>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</si>
  <si>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</si>
  <si>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</si>
  <si>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</si>
  <si>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</si>
  <si>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</si>
  <si>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</si>
  <si>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</si>
  <si>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</si>
  <si>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</si>
  <si>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</si>
  <si>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</si>
  <si>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</si>
  <si>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</si>
  <si>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</si>
  <si>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</si>
  <si>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</si>
  <si>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</si>
  <si>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</si>
  <si>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</si>
  <si>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</si>
  <si>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</si>
  <si>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</si>
  <si>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</si>
  <si>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</si>
  <si>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</si>
  <si>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</si>
  <si>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</si>
  <si>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</si>
  <si>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</si>
  <si>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</si>
  <si>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</si>
  <si>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</si>
  <si>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</si>
  <si>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</si>
  <si>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</si>
  <si>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</si>
  <si>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</si>
  <si>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</si>
  <si>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</si>
  <si>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</si>
  <si>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</si>
  <si>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</si>
  <si>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</si>
  <si>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</si>
  <si>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</si>
  <si>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</si>
  <si>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</si>
  <si>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</si>
  <si>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</si>
  <si>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</si>
  <si>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</si>
  <si>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</si>
  <si>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</si>
  <si>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</si>
  <si>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</si>
  <si>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</si>
  <si>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</si>
  <si>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</si>
  <si>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</si>
  <si>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</si>
  <si>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</si>
  <si>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</si>
  <si>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</si>
  <si>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</si>
  <si>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</si>
  <si>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</si>
  <si>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</si>
  <si>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</si>
  <si>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</si>
  <si>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</si>
  <si>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</si>
  <si>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</si>
  <si>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</si>
  <si>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</si>
  <si>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</si>
  <si>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</si>
  <si>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</si>
  <si>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</si>
  <si>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</si>
  <si>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</si>
  <si>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</si>
  <si>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</si>
  <si>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</si>
  <si>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</si>
  <si>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</si>
  <si>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</si>
  <si>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</si>
  <si>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</si>
  <si>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</si>
  <si>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</si>
  <si>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</si>
  <si>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</si>
  <si>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</si>
  <si>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</si>
  <si>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</si>
  <si>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</si>
  <si>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</si>
  <si>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</si>
  <si>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</si>
  <si>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</si>
  <si>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</si>
  <si>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</si>
  <si>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</si>
  <si>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</si>
  <si>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</si>
  <si>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</si>
  <si>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</si>
  <si>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</si>
  <si>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</si>
  <si>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</si>
  <si>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</si>
  <si>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</si>
  <si>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</si>
  <si>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</si>
  <si>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</si>
  <si>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</si>
  <si>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</si>
  <si>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</si>
  <si>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</si>
  <si>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</si>
  <si>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</si>
  <si>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</si>
  <si>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</si>
  <si>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</si>
  <si>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</si>
  <si>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</si>
  <si>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</si>
  <si>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</si>
  <si>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</si>
  <si>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</si>
  <si>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</si>
  <si>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</si>
  <si>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</si>
  <si>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</si>
  <si>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</si>
  <si>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</si>
  <si>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</si>
  <si>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</si>
  <si>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</si>
  <si>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</si>
  <si>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</si>
  <si>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</si>
  <si>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</si>
  <si>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</si>
  <si>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</si>
  <si>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</si>
  <si>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</si>
  <si>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</si>
  <si>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</si>
  <si>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</si>
  <si>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</si>
  <si>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</si>
  <si>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</si>
  <si>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</si>
  <si>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</si>
  <si>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</si>
  <si>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</si>
  <si>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</si>
  <si>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</si>
  <si>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</si>
  <si>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</si>
  <si>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</si>
  <si>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</si>
  <si>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</si>
  <si>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</si>
  <si>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</si>
  <si>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</si>
  <si>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</si>
  <si>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</si>
  <si>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</si>
  <si>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</si>
  <si>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</si>
  <si>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</si>
  <si>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</si>
  <si>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</si>
  <si>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</si>
  <si>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</si>
  <si>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</si>
  <si>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</si>
  <si>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</si>
  <si>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</si>
  <si>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</si>
  <si>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</si>
  <si>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</si>
  <si>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</si>
  <si>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</si>
  <si>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</si>
  <si>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</si>
  <si>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</si>
  <si>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</si>
  <si>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</si>
  <si>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</si>
  <si>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</si>
  <si>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</si>
  <si>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</si>
  <si>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</si>
  <si>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</si>
  <si>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</si>
  <si>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</si>
  <si>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</si>
  <si>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</si>
  <si>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</si>
  <si>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</si>
  <si>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</si>
  <si>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</si>
  <si>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</si>
  <si>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</si>
  <si>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</si>
  <si>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</si>
  <si>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</si>
  <si>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</si>
  <si>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</si>
  <si>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</si>
  <si>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</si>
  <si>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</si>
  <si>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</si>
  <si>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</si>
  <si>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</si>
  <si>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</si>
  <si>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</si>
  <si>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</si>
  <si>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</si>
  <si>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</si>
  <si>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</si>
  <si>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</si>
  <si>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</si>
  <si>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</si>
  <si>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</si>
  <si>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</si>
  <si>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</si>
  <si>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</si>
  <si>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</si>
  <si>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</si>
  <si>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</si>
  <si>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</si>
  <si>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</si>
  <si>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</si>
  <si>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</si>
  <si>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</si>
  <si>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</si>
  <si>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</si>
  <si>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</si>
  <si>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</si>
  <si>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</si>
  <si>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</si>
  <si>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</si>
  <si>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</si>
  <si>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</si>
  <si>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</si>
  <si>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</si>
  <si>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</si>
  <si>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</si>
  <si>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</si>
  <si>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</si>
  <si>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</si>
  <si>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</si>
  <si>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</si>
  <si>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</si>
  <si>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</si>
  <si>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</si>
  <si>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</si>
  <si>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</si>
  <si>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</si>
  <si>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</si>
  <si>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</si>
  <si>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</si>
  <si>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</si>
  <si>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</si>
  <si>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</si>
  <si>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</si>
  <si>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</si>
  <si>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</si>
  <si>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</si>
  <si>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</si>
  <si>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</si>
  <si>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</si>
  <si>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</si>
  <si>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</si>
  <si>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</si>
  <si>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</si>
  <si>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</si>
  <si>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</si>
  <si>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</si>
  <si>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</si>
  <si>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</si>
  <si>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</si>
  <si>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</si>
  <si>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</si>
  <si>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</si>
  <si>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</si>
  <si>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</si>
  <si>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</si>
  <si>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</si>
  <si>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</si>
  <si>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</si>
  <si>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</si>
  <si>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</si>
  <si>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</si>
  <si>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</si>
  <si>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</si>
  <si>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</si>
  <si>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</si>
  <si>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</si>
  <si>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</si>
  <si>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</si>
  <si>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</si>
  <si>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</si>
  <si>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</si>
  <si>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</si>
  <si>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</si>
  <si>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</si>
  <si>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</si>
  <si>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</si>
  <si>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</si>
  <si>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</si>
  <si>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</si>
  <si>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</si>
  <si>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</si>
  <si>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</si>
  <si>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</si>
  <si>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</si>
  <si>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</si>
  <si>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</si>
  <si>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</si>
  <si>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</si>
  <si>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</si>
  <si>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</si>
  <si>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</si>
  <si>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</si>
  <si>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</si>
  <si>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</si>
  <si>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</si>
  <si>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</si>
  <si>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</si>
  <si>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</si>
  <si>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</si>
  <si>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</si>
  <si>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</si>
  <si>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</si>
  <si>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</si>
  <si>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</si>
  <si>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</si>
  <si>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</si>
  <si>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</si>
  <si>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</si>
  <si>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</si>
  <si>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</si>
  <si>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</si>
  <si>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</si>
  <si>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</si>
  <si>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</si>
  <si>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</si>
  <si>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</si>
  <si>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</si>
  <si>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</si>
  <si>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</si>
  <si>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</si>
  <si>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</si>
  <si>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</si>
  <si>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</si>
  <si>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</si>
  <si>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</si>
  <si>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</si>
  <si>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</si>
  <si>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</si>
  <si>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</si>
  <si>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</si>
  <si>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</si>
  <si>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</si>
  <si>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</si>
  <si>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</si>
  <si>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</si>
  <si>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</si>
  <si>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</si>
  <si>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</si>
  <si>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</si>
  <si>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</si>
  <si>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</si>
  <si>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</si>
  <si>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</si>
  <si>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</si>
  <si>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</si>
  <si>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</si>
  <si>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</si>
  <si>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</si>
  <si>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</si>
  <si>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</si>
  <si>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</si>
  <si>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</si>
  <si>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</si>
  <si>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</si>
  <si>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</si>
  <si>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</si>
  <si>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</si>
  <si>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</si>
  <si>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</si>
  <si>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</si>
  <si>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</si>
  <si>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</si>
  <si>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</si>
  <si>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</si>
  <si>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</si>
  <si>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</si>
  <si>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</si>
  <si>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</si>
  <si>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</si>
  <si>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</si>
  <si>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</si>
  <si>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</si>
  <si>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</si>
  <si>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</si>
  <si>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</si>
  <si>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</si>
  <si>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</si>
  <si>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</si>
  <si>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</si>
  <si>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</si>
  <si>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</si>
  <si>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</si>
  <si>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</si>
  <si>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</si>
  <si>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</si>
  <si>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</si>
  <si>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</si>
  <si>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</si>
  <si>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</si>
  <si>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</si>
  <si>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</si>
  <si>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</si>
  <si>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</si>
  <si>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</si>
  <si>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</si>
  <si>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</si>
  <si>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</si>
  <si>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</si>
  <si>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</si>
  <si>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</si>
  <si>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</si>
  <si>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</si>
  <si>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</si>
  <si>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</si>
  <si>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</si>
  <si>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</si>
  <si>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</si>
  <si>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</si>
  <si>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</si>
  <si>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</si>
  <si>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</si>
  <si>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</si>
  <si>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</si>
  <si>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</si>
  <si>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</si>
  <si>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</si>
  <si>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</si>
  <si>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</si>
  <si>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</si>
  <si>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</si>
  <si>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</si>
  <si>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</si>
  <si>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</si>
  <si>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</si>
  <si>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</si>
  <si>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</si>
  <si>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</si>
  <si>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</si>
  <si>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</si>
  <si>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</si>
  <si>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</si>
  <si>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</si>
  <si>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</si>
  <si>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</si>
  <si>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</si>
  <si>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</si>
  <si>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</si>
  <si>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</si>
  <si>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</si>
  <si>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</si>
  <si>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</si>
  <si>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</si>
  <si>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</si>
  <si>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</si>
  <si>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</si>
  <si>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</si>
  <si>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</si>
  <si>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</si>
  <si>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</si>
  <si>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</si>
  <si>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</si>
  <si>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</si>
  <si>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</si>
  <si>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</si>
  <si>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</si>
  <si>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</si>
  <si>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</si>
  <si>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</si>
  <si>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</si>
  <si>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</si>
  <si>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</si>
  <si>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</si>
  <si>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</si>
  <si>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</si>
  <si>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</si>
  <si>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</si>
  <si>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</si>
  <si>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</si>
  <si>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</si>
  <si>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</si>
  <si>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</si>
  <si>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</si>
  <si>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</si>
  <si>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</si>
  <si>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</si>
  <si>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</si>
  <si>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</si>
  <si>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</si>
  <si>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</si>
  <si>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</si>
  <si>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</si>
  <si>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</si>
  <si>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</si>
  <si>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</si>
  <si>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</si>
  <si>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</si>
  <si>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</si>
  <si>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</si>
  <si>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</si>
  <si>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</si>
  <si>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</si>
  <si>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</si>
  <si>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</si>
  <si>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</si>
  <si>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</si>
  <si>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</si>
  <si>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</si>
  <si>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</si>
  <si>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</si>
  <si>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</si>
  <si>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</si>
  <si>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</si>
  <si>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</si>
  <si>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</si>
  <si>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</si>
  <si>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</si>
  <si>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</si>
  <si>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</si>
  <si>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</si>
  <si>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</si>
  <si>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</si>
  <si>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</si>
  <si>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</si>
  <si>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</si>
  <si>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</si>
  <si>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</si>
  <si>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</si>
  <si>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</si>
  <si>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</si>
  <si>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</si>
  <si>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</si>
  <si>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</si>
  <si>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</si>
  <si>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</si>
  <si>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</si>
  <si>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</si>
  <si>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</si>
  <si>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</si>
  <si>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</si>
  <si>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</si>
  <si>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</si>
  <si>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</si>
  <si>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</si>
  <si>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</si>
  <si>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</si>
  <si>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</si>
  <si>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</si>
  <si>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</si>
  <si>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</si>
  <si>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</si>
  <si>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</si>
  <si>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</si>
  <si>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</si>
  <si>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</si>
  <si>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</si>
  <si>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</si>
  <si>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</si>
  <si>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</si>
  <si>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</si>
  <si>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</si>
  <si>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</si>
  <si>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</si>
  <si>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</si>
  <si>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</si>
  <si>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</si>
  <si>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</si>
  <si>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</si>
  <si>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</si>
  <si>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</si>
  <si>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</si>
  <si>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</si>
  <si>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</si>
  <si>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</si>
  <si>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</si>
  <si>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</si>
  <si>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</si>
  <si>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</si>
  <si>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</si>
  <si>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</si>
  <si>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</si>
  <si>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</si>
  <si>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</si>
  <si>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</si>
  <si>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</si>
  <si>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</si>
  <si>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</si>
  <si>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</si>
  <si>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</si>
  <si>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</si>
  <si>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</si>
  <si>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</si>
  <si>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</si>
  <si>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</si>
  <si>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</si>
  <si>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</si>
  <si>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</si>
  <si>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</si>
  <si>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</si>
  <si>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</si>
  <si>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</si>
  <si>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</si>
  <si>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</si>
  <si>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</si>
  <si>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</si>
  <si>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</si>
  <si>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</si>
  <si>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</si>
  <si>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</si>
  <si>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</si>
  <si>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</si>
  <si>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</si>
  <si>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</si>
  <si>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</si>
  <si>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</si>
  <si>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</si>
  <si>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</si>
  <si>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</si>
  <si>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</si>
  <si>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</si>
  <si>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</si>
  <si>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</si>
  <si>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</si>
  <si>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</si>
  <si>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</si>
  <si>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</si>
  <si>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</si>
  <si>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</si>
  <si>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</si>
  <si>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</si>
  <si>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</si>
  <si>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</si>
  <si>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</si>
  <si>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</si>
  <si>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</si>
  <si>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</si>
  <si>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</si>
  <si>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</si>
  <si>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</si>
  <si>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</si>
  <si>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</si>
  <si>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</si>
  <si>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</si>
  <si>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</si>
  <si>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</si>
  <si>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</si>
  <si>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</si>
  <si>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</si>
  <si>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</si>
  <si>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</si>
  <si>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</si>
  <si>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</si>
  <si>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</si>
  <si>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</si>
  <si>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</si>
  <si>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</si>
  <si>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</si>
  <si>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</si>
  <si>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</si>
  <si>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</si>
  <si>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</si>
  <si>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</si>
  <si>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</si>
  <si>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</si>
  <si>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</si>
  <si>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</si>
  <si>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</si>
  <si>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</si>
  <si>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</si>
  <si>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</si>
  <si>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</si>
  <si>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</si>
  <si>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</si>
  <si>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</si>
  <si>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</si>
  <si>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</si>
  <si>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</si>
  <si>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</si>
  <si>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</si>
  <si>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</si>
  <si>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</si>
  <si>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</si>
  <si>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</si>
  <si>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</si>
  <si>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</si>
  <si>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</si>
  <si>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</si>
  <si>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</si>
  <si>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</si>
  <si>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</si>
  <si>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</si>
  <si>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</si>
  <si>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</si>
  <si>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</si>
  <si>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</si>
  <si>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</si>
  <si>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</si>
  <si>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</si>
  <si>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</si>
  <si>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</si>
  <si>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</si>
  <si>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</si>
  <si>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</si>
  <si>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</si>
  <si>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</si>
  <si>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</si>
  <si>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</si>
  <si>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</si>
  <si>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</si>
  <si>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</si>
  <si>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</si>
  <si>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</si>
  <si>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</si>
  <si>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</si>
  <si>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</si>
  <si>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</si>
  <si>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</si>
  <si>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</si>
  <si>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</si>
  <si>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</si>
  <si>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</si>
  <si>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</si>
  <si>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</si>
  <si>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</si>
  <si>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</si>
  <si>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</si>
  <si>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</si>
  <si>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</si>
  <si>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</si>
  <si>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</si>
  <si>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</si>
  <si>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</si>
  <si>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</si>
  <si>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</si>
  <si>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</si>
  <si>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</si>
  <si>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</si>
  <si>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</si>
  <si>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</si>
  <si>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</si>
  <si>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</si>
  <si>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</si>
  <si>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</si>
  <si>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</si>
  <si>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</si>
  <si>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</si>
  <si>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</si>
  <si>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</si>
  <si>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</si>
  <si>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</si>
  <si>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</si>
  <si>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</si>
  <si>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</si>
  <si>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</si>
  <si>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</si>
  <si>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</si>
  <si>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</si>
  <si>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</si>
  <si>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</si>
  <si>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</si>
  <si>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</si>
  <si>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</si>
  <si>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</si>
  <si>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</si>
  <si>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</si>
  <si>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</si>
  <si>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</si>
  <si>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</si>
  <si>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</si>
  <si>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</si>
  <si>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</si>
  <si>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</si>
  <si>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</si>
  <si>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</si>
  <si>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</si>
  <si>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</si>
  <si>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</si>
  <si>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</si>
  <si>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</si>
  <si>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</si>
  <si>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</si>
  <si>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</si>
  <si>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</si>
  <si>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</si>
  <si>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</si>
  <si>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</si>
  <si>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</si>
  <si>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</si>
  <si>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</si>
  <si>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</si>
  <si>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</si>
  <si>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</si>
  <si>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</si>
  <si>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</si>
  <si>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</si>
  <si>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</si>
  <si>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</si>
  <si>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</si>
  <si>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</si>
  <si>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</si>
  <si>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</si>
  <si>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</si>
  <si>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</si>
  <si>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</si>
  <si>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</si>
  <si>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</si>
  <si>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</si>
  <si>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</si>
  <si>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</si>
  <si>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</si>
  <si>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</si>
  <si>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</si>
  <si>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</si>
  <si>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</si>
  <si>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</si>
  <si>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</si>
  <si>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</si>
  <si>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</si>
  <si>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</si>
  <si>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</si>
  <si>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</si>
  <si>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</si>
  <si>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</si>
  <si>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</si>
  <si>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</si>
  <si>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</si>
  <si>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</si>
  <si>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</si>
  <si>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</si>
  <si>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</si>
  <si>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</si>
  <si>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</si>
  <si>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</si>
  <si>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</si>
  <si>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</si>
  <si>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</si>
  <si>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</si>
  <si>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</si>
  <si>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</si>
  <si>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</si>
  <si>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</si>
  <si>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</si>
  <si>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</si>
  <si>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</si>
  <si>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</si>
  <si>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</si>
  <si>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</si>
  <si>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</si>
  <si>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</si>
  <si>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</si>
  <si>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</si>
  <si>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</si>
  <si>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</si>
  <si>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</si>
  <si>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</si>
  <si>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</si>
  <si>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</si>
  <si>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</si>
  <si>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</si>
  <si>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</si>
  <si>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</si>
  <si>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</si>
  <si>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</si>
  <si>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</si>
  <si>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</si>
  <si>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</si>
  <si>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</si>
  <si>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</si>
  <si>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</si>
  <si>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</si>
  <si>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</si>
  <si>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</si>
  <si>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</si>
  <si>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</si>
  <si>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</si>
  <si>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</si>
  <si>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</si>
  <si>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</si>
  <si>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</si>
  <si>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</si>
  <si>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</si>
  <si>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</si>
  <si>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</si>
  <si>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</si>
  <si>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</si>
  <si>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</si>
  <si>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</si>
  <si>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</si>
  <si>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</si>
  <si>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</si>
  <si>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</si>
  <si>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</si>
  <si>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</si>
  <si>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</si>
  <si>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</si>
  <si>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</si>
  <si>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</si>
  <si>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</si>
  <si>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</si>
  <si>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</si>
  <si>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</si>
  <si>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</si>
  <si>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</si>
  <si>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</si>
  <si>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</si>
  <si>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</si>
  <si>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</si>
  <si>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</si>
  <si>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</si>
  <si>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</si>
  <si>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</si>
  <si>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</si>
  <si>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</si>
  <si>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</si>
  <si>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</si>
  <si>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</si>
  <si>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</si>
  <si>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</si>
  <si>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</si>
  <si>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</si>
  <si>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</si>
  <si>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</si>
  <si>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</si>
  <si>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</si>
  <si>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</si>
  <si>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</si>
  <si>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</si>
  <si>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</si>
  <si>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</si>
  <si>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</si>
  <si>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</si>
  <si>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</si>
  <si>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</si>
  <si>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</si>
  <si>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</si>
  <si>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</si>
  <si>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</si>
  <si>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</si>
  <si>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</si>
  <si>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</si>
  <si>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</si>
  <si>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</si>
  <si>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</si>
  <si>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</si>
  <si>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</si>
  <si>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</si>
  <si>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</si>
  <si>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</si>
  <si>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</si>
  <si>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</si>
  <si>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</si>
  <si>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</si>
  <si>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</si>
  <si>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</si>
  <si>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</si>
  <si>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</si>
  <si>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</si>
  <si>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</si>
  <si>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</si>
  <si>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</si>
  <si>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</si>
  <si>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</si>
  <si>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</si>
  <si>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</si>
  <si>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</si>
  <si>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</si>
  <si>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</si>
  <si>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</si>
  <si>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</si>
  <si>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</si>
  <si>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</si>
  <si>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</si>
  <si>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</si>
  <si>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</si>
  <si>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</si>
  <si>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</si>
  <si>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</si>
  <si>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</si>
  <si>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</si>
  <si>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</si>
  <si>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</si>
  <si>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</si>
  <si>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</si>
  <si>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</si>
  <si>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</si>
  <si>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</si>
  <si>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</si>
  <si>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</si>
  <si>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</si>
  <si>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</si>
  <si>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</si>
  <si>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</si>
  <si>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</si>
  <si>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</si>
  <si>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</si>
  <si>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</si>
  <si>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</si>
  <si>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</si>
  <si>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</si>
  <si>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</si>
  <si>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</si>
  <si>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</si>
  <si>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</si>
  <si>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</si>
  <si>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</si>
  <si>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</si>
  <si>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</si>
  <si>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</si>
  <si>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</si>
  <si>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</si>
  <si>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</si>
  <si>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</si>
  <si>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</si>
  <si>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</si>
  <si>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</si>
  <si>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</si>
  <si>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</si>
  <si>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</si>
  <si>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</si>
  <si>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</si>
  <si>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</si>
  <si>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</si>
  <si>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</si>
  <si>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</si>
  <si>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</si>
  <si>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</si>
  <si>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</si>
  <si>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</si>
  <si>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</si>
  <si>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</si>
  <si>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</si>
  <si>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</si>
  <si>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</si>
  <si>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</si>
  <si>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</si>
  <si>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</si>
  <si>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</si>
  <si>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</si>
  <si>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</si>
  <si>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</si>
  <si>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</si>
  <si>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</si>
  <si>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</si>
  <si>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</si>
  <si>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</si>
  <si>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</si>
  <si>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</si>
  <si>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</si>
  <si>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</si>
  <si>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</si>
  <si>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</si>
  <si>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</si>
  <si>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</si>
  <si>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</si>
  <si>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</si>
  <si>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</si>
  <si>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</si>
  <si>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</si>
  <si>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</si>
  <si>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</si>
  <si>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</si>
  <si>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</si>
  <si>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</si>
  <si>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</si>
  <si>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</si>
  <si>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</si>
  <si>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</si>
  <si>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</si>
  <si>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</si>
  <si>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</si>
  <si>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</si>
  <si>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</si>
  <si>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</si>
  <si>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</si>
  <si>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</si>
  <si>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</si>
  <si>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</si>
  <si>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</si>
  <si>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</si>
  <si>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</si>
  <si>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</si>
  <si>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</si>
  <si>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</si>
  <si>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</si>
  <si>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</si>
  <si>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</si>
  <si>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</si>
  <si>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</si>
  <si>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</si>
  <si>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</si>
  <si>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</si>
  <si>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</si>
  <si>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</si>
  <si>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</si>
  <si>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</si>
  <si>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</si>
  <si>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</si>
  <si>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</si>
  <si>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</si>
  <si>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</si>
  <si>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</si>
  <si>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</si>
  <si>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</si>
  <si>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</si>
  <si>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</si>
  <si>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</si>
  <si>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</si>
  <si>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</si>
  <si>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</si>
  <si>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</si>
  <si>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</si>
  <si>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</si>
  <si>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</si>
  <si>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</si>
  <si>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</si>
  <si>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</si>
  <si>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</si>
  <si>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</si>
  <si>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</si>
  <si>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</si>
  <si>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</si>
  <si>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</si>
  <si>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</si>
  <si>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</si>
  <si>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</si>
  <si>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</si>
  <si>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</si>
  <si>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</si>
  <si>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</si>
  <si>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</si>
  <si>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</si>
  <si>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</si>
  <si>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</si>
  <si>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</si>
  <si>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</si>
  <si>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</si>
  <si>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</si>
  <si>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</si>
  <si>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</si>
  <si>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</si>
  <si>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</si>
  <si>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</si>
  <si>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</si>
  <si>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</si>
  <si>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</si>
  <si>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</si>
  <si>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</si>
  <si>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</si>
  <si>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</si>
  <si>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</si>
  <si>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</si>
  <si>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</si>
  <si>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</si>
  <si>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</si>
  <si>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</si>
  <si>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</si>
  <si>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</si>
  <si>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</si>
  <si>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</si>
  <si>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</si>
  <si>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</si>
  <si>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</si>
  <si>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</si>
  <si>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</si>
  <si>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</si>
  <si>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</si>
  <si>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</si>
  <si>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</si>
  <si>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</si>
  <si>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</si>
  <si>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</si>
  <si>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</si>
  <si>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</si>
  <si>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</si>
  <si>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</si>
  <si>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</si>
  <si>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</si>
  <si>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</si>
  <si>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</si>
  <si>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</si>
  <si>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</si>
  <si>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</si>
  <si>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</si>
  <si>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</si>
  <si>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</si>
  <si>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</si>
  <si>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</si>
  <si>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</si>
  <si>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</si>
  <si>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</si>
  <si>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</si>
  <si>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</si>
  <si>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</si>
  <si>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</si>
  <si>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</si>
  <si>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</si>
  <si>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</si>
  <si>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</si>
  <si>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</si>
  <si>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</si>
  <si>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</si>
  <si>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</si>
  <si>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</si>
  <si>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</si>
  <si>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</si>
  <si>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</si>
  <si>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</si>
  <si>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</si>
  <si>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</si>
  <si>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</si>
  <si>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</si>
  <si>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</si>
  <si>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</si>
  <si>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</si>
  <si>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</si>
  <si>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</si>
  <si>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</si>
  <si>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</si>
  <si>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</si>
  <si>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</si>
  <si>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</si>
  <si>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</si>
  <si>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</si>
  <si>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</si>
  <si>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</si>
  <si>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</si>
  <si>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</si>
  <si>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</si>
  <si>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</si>
  <si>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</si>
  <si>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</si>
  <si>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</si>
  <si>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</si>
  <si>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</si>
  <si>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</si>
  <si>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</si>
  <si>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</si>
  <si>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</si>
  <si>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</si>
  <si>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</si>
  <si>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</si>
  <si>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</si>
  <si>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</si>
  <si>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</si>
  <si>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</si>
  <si>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</si>
  <si>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</si>
  <si>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</si>
  <si>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</si>
  <si>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</si>
  <si>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</si>
  <si>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</si>
  <si>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</si>
  <si>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</si>
  <si>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</si>
  <si>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</si>
  <si>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</si>
  <si>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</si>
  <si>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</si>
  <si>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</si>
  <si>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</si>
  <si>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</si>
  <si>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</si>
  <si>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</si>
  <si>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</si>
  <si>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</si>
  <si>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</si>
  <si>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</si>
  <si>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</si>
  <si>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</si>
  <si>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</si>
  <si>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</si>
  <si>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</si>
  <si>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</si>
  <si>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</si>
  <si>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</si>
  <si>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</si>
  <si>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</si>
  <si>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</si>
  <si>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</si>
  <si>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</si>
  <si>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</si>
  <si>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</si>
  <si>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</si>
  <si>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</si>
  <si>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</si>
  <si>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</si>
  <si>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</si>
  <si>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</si>
  <si>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</si>
  <si>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</si>
  <si>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</si>
  <si>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</si>
  <si>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</si>
  <si>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</si>
  <si>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</si>
  <si>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</si>
  <si>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</si>
  <si>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</si>
  <si>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</si>
  <si>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</si>
  <si>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</si>
  <si>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</si>
  <si>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</si>
  <si>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</si>
  <si>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</si>
  <si>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</si>
  <si>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</si>
  <si>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</si>
  <si>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</si>
  <si>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</si>
  <si>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</si>
  <si>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</si>
  <si>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</si>
  <si>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</si>
  <si>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</si>
  <si>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</si>
  <si>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</si>
  <si>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</si>
  <si>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</si>
  <si>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</si>
  <si>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</si>
  <si>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</si>
  <si>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</si>
  <si>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</si>
  <si>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</si>
  <si>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</si>
  <si>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</si>
  <si>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</si>
  <si>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</si>
  <si>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</si>
  <si>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</si>
  <si>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</si>
  <si>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</si>
  <si>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</si>
  <si>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</si>
  <si>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</si>
  <si>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</si>
  <si>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</si>
  <si>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</si>
  <si>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</si>
  <si>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</si>
  <si>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</si>
  <si>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</si>
  <si>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</si>
  <si>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</si>
  <si>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</si>
  <si>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</si>
  <si>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</si>
  <si>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</si>
  <si>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</si>
  <si>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</si>
  <si>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</si>
  <si>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</si>
  <si>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</si>
  <si>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</si>
  <si>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</si>
  <si>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</si>
  <si>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</si>
  <si>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</si>
  <si>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</si>
  <si>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</si>
  <si>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</si>
  <si>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</si>
  <si>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</si>
  <si>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</si>
  <si>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</si>
  <si>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</si>
  <si>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</si>
  <si>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</si>
  <si>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</si>
  <si>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</si>
  <si>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</si>
  <si>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</si>
  <si>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</si>
  <si>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</si>
  <si>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</si>
  <si>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</si>
  <si>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</si>
  <si>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</si>
  <si>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</si>
  <si>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</si>
  <si>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</si>
  <si>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</si>
  <si>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</si>
  <si>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</si>
  <si>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</si>
  <si>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</si>
  <si>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</si>
  <si>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</si>
  <si>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</si>
  <si>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</si>
  <si>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</si>
  <si>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</si>
  <si>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</si>
  <si>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</si>
  <si>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</si>
  <si>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</si>
  <si>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</si>
  <si>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</si>
  <si>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</si>
  <si>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</si>
  <si>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</si>
  <si>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</si>
  <si>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</si>
  <si>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</si>
  <si>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</si>
  <si>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</si>
  <si>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</si>
  <si>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</si>
  <si>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</si>
  <si>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</si>
  <si>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</si>
  <si>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</si>
  <si>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</si>
  <si>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</si>
  <si>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</si>
  <si>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</si>
  <si>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</si>
  <si>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</si>
  <si>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</si>
  <si>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</si>
  <si>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</si>
  <si>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</si>
  <si>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</si>
  <si>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</si>
  <si>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</si>
  <si>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</si>
  <si>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</si>
  <si>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</si>
  <si>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</si>
  <si>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</si>
  <si>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</si>
  <si>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</si>
  <si>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</si>
  <si>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</si>
  <si>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</si>
  <si>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</si>
  <si>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</si>
  <si>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</si>
  <si>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</si>
  <si>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</si>
  <si>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</si>
  <si>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</si>
  <si>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</si>
  <si>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</si>
  <si>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</si>
  <si>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</si>
  <si>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</si>
  <si>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</si>
  <si>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</si>
  <si>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</si>
  <si>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</si>
  <si>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</si>
  <si>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</si>
  <si>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</si>
  <si>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PCM-20251108-00001749</t>
  </si>
  <si>
    <t>ETA 15 km</t>
  </si>
  <si>
    <t xml:space="preserve"> </t>
  </si>
  <si>
    <t xml:space="preserve"> PCM-20250215-00000830 </t>
  </si>
  <si>
    <t>LTE site still down and  site located in aramco area access issue need special permission</t>
  </si>
  <si>
    <t>PCM-20251108-00001745</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</si>
  <si>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</si>
  <si>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</si>
  <si>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</si>
  <si>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</si>
  <si>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</si>
  <si>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</si>
  <si>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</si>
  <si>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</si>
  <si>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</si>
  <si>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</si>
  <si>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60 mins</t>
  </si>
  <si>
    <t>PCM-20251108-00001803</t>
  </si>
  <si>
    <t>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</si>
</sst>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306.90394942129933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4.0442476856696885E-2</v>
      </c>
      <c r="H3" s="111">
        <v>45969.807638888888</v>
      </c>
      <c r="I3" s="109" t="str">
        <f>IFERROR(VLOOKUP(D3,DB!A:F,6,0),"")</f>
        <v>Generator-SG</v>
      </c>
      <c r="J3" s="109" t="str">
        <f>IFERROR(VLOOKUP(D3,DB!A:G,7,0),"")</f>
        <v>Vandalized</v>
      </c>
      <c r="K3" s="152"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45969.852375347225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45969.852375347225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45969.852375347225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45969.852375347225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45969.852375347225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45969.852375347225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45969.852375347225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45969.852375347225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45969.852375347225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45969.852375347225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45969.852375347225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45969.852375347225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45969.852375347225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45969.852375347225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45969.852375347225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45969.852375347225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45969.852375347225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45969.852375347225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45969.852375347225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45969.852375347225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45969.852375347225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45969.852375347225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45969.852375347225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45969.852375347225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45969.852375347225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45969.852375347225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45969.852375347225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45969.852375347225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45969.852375347225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45969.852375347225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45969.852375347225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45969.852375347225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45969.852375347225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45969.852375347225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45969.852375347225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45969.852375347225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45969.852375347225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45969.852375347225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45969.852375347225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45969.852375347225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45969.852375347225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45969.852375347225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45969.852375347225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45969.852375347225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45969.852375347225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45969.852375347225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45969.852375347225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45969.852375347225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45969.852375347225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45969.852375347225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45969.852375347225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45969.852375347225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45969.852375347225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45969.852375347225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45969.852375347225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45969.852375347225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45969.852375347225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45969.852375347225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45969.852375347225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45969.852375347225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45969.852375347225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45969.852375347225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45969.852375347225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45969.852375347225</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45969.852375347225</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45969.852375347225</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4" ca="1" si="0">IFERROR(NOW()-F3,"-")</f>
        <v>144.852537384264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27235</v>
      </c>
      <c r="E4" s="103" t="s">
        <v>39021</v>
      </c>
      <c r="F4" s="104">
        <v>45969.790868055556</v>
      </c>
      <c r="G4" s="105">
        <f t="shared" ca="1" si="0"/>
        <v>6.1507291669840924E-2</v>
      </c>
      <c r="H4" s="104">
        <v>45969.77443287037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45969.852375347225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45969.852375347225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45969.852375347225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45969.852375347225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0"/>
        <v>45969.852375347225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45969.852375347225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45969.852375347225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45969.852375347225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45969.852375347225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45969.852375347225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45969.852375347225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45969.852375347225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45969.852375347225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45969.852375347225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45969.852375347225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45969.852375347225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45969.852375347225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45969.852375347225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45969.852375347225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45969.852375347225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1">IFERROR(NOW()-F25,"-")</f>
        <v>45969.852375347225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45969.852375347225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45969.852375347225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45969.852375347225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45969.852375347225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45969.852375347225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45969.852375347225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45969.852375347225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45969.852375347225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45969.852375347225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45969.852375347225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45969.852375347225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45969.852375347225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45969.852375347225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45969.852375347225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45969.852375347225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45969.852375347225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45969.852375347225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45969.852375347225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45969.852375347225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45969.852375347225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45969.852375347225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45969.852375347225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45969.852375347225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45969.852375347225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45969.852375347225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45969.852375347225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45969.852375347225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45969.852375347225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45969.852375347225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45969.852375347225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45969.852375347225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ref="G57:G88" ca="1" si="2">IFERROR(NOW()-F57,"-")</f>
        <v>45969.852375347225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45969.852375347225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45969.852375347225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45969.852375347225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45969.852375347225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45969.852375347225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2"/>
        <v>45969.852375347225</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45969.852375347225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45969.852375347225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45969.852375347225</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45969.852375347225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45969.852375347225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45969.852375347225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45969.852375347225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45969.852375347225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45969.852375347225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45969.852375347225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45969.852375347225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45969.852375347225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45969.852375347225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45969.852375347225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45969.852375347225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45969.852375347225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45969.852375347225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45969.852375347225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45969.852375347225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45969.852375347225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45969.852375347225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45969.852375347225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45969.852375347225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45969.852375347225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45969.852375347225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45969.852375347225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45969.852375347225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45969.852375347225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45969.852375347225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45969.852375347225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45969.852375347225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45969.852375347225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45969.852375347225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45969.852375347225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45969.852375347225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45969.852375347225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45969.852375347225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45969.852375347225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45969.852375347225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45969.852375347225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45969.852375347225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45969.852375347225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45969.852375347225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45969.852375347225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45969.852375347225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45969.852375347225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45969.852375347225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45969.852375347225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45969.852375347225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45969.852375347225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45969.852375347225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45969.852375347225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45969.852375347225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45969.852375347225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45969.852375347225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45969.852375347225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45969.852375347225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45969.852375347225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45969.852375347225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45969.852375347225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45969.852375347225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45969.852375347225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45969.852375347225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45969.852375347225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45969.852375347225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45969.852375347225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45969.852375347225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45969.852375347225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45969.852375347225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45969.852375347225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45969.852375347225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45969.852375347225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45969.852375347225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45969.852375347225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45969.852375347225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45969.852375347225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45969.852375347225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45969.852375347225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45969.852375347225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45969.852375347225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45969.852375347225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45969.852375347225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45969.852375347225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45969.852375347225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45969.852375347225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45969.852375347225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45969.852375347225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45969.852375347225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45969.852375347225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45969.852375347225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45969.852375347225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45969.852375347225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45969.852375347225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45969.852375347225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45969.852375347225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45969.852375347225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45969.852375347225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45969.852375347225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45969.852375347225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45969.852375347225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45969.852375347225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45969.852375347225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45969.852375347225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45969.852375347225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45969.852375347225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45969.852375347225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45969.852375347225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45969.852375347225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45969.852375347225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45969.852375347225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45969.852375347225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45969.852375347225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45969.852375347225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45969.852375347225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45969.852375347225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45969.852375347225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45969.852375347225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45969.852375347225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45969.852375347225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45969.852375347225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45969.852375347225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45969.852375347225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45969.852375347225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45969.852375347225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45969.852375347225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45969.852375347225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45969.852375347225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45969.852375347225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45969.852375347225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45969.852375347225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45969.852375347225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45969.852375347225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45969.852375347225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45969.852375347225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45969.852375347225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45969.852375347225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45969.852375347225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45969.852375347225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45969.852375347225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45969.852375347225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45969.852375347225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45969.852375347225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45969.852375347225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45969.852375347225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45969.852375347225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45969.852375347225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45969.852375347225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45969.852375347225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45969.852375347225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45969.852375347225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45969.852375347225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45969.852375347225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45969.852375347225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45969.852375347225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45969.852375347225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45969.852375347225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45969.852375347225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45969.852375347225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45969.852375347225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45969.852375347225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45969.852375347225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45969.852375347225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45969.852375347225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45969.852375347225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45969.852375347225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45969.852375347225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45969.852375347225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45969.852375347225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45969.852375347225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45969.852375347225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45969.852375347225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45969.852375347225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45969.852375347225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45969.852375347225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45969.852375347225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45969.852375347225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45969.852375347225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45969.852375347225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45969.852375347225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45969.852375347225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45969.852375347225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45969.852375347225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45969.852375347225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45969.852375347225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45969.852375347225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45969.852375347225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45969.852375347225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45969.852375347225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45969.852375347225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45969.852375347225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45969.852375347225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45969.852375347225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45969.852375347225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45969.852375347225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45969.852375347225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45969.852375347225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45969.852375347225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45969.852375347225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45969.852375347225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45969.852375347225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45969.852375347225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45969.852375347225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45969.852375347225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45969.852375347225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45969.852375347225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45969.852375347225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45969.852375347225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45969.852375347225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45969.852375347225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45969.852375347225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45969.852375347225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45969.852375347225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45969.852375347225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45969.852375347225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45969.852375347225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45969.852375347225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45969.852375347225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45969.852375347225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45969.852375347225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45969.852375347225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45969.852375347225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45969.852375347225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45969.852375347225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45969.852375347225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45969.852375347225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45969.852375347225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45969.852375347225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45969.852375347225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45969.852375347225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45969.852375347225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45969.852375347225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45969.852375347225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45969.852375347225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45969.852375347225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45969.852375347225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45969.852375347225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45969.852375347225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45969.852375347225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45969.852375347225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45969.852375347225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45969.852375347225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45969.852375347225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45969.852375347225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45969.852375347225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45969.852375347225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45969.852375347225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45969.852375347225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45969.852375347225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45969.852375347225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45969.852375347225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45969.852375347225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45969.852375347225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45969.852375347225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45969.852375347225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45969.852375347225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45969.852375347225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45969.852375347225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45969.852375347225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45969.852375347225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45969.852375347225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45969.852375347225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45969.852375347225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45969.852375347225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45969.852375347225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45969.852375347225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45969.852375347225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45969.852375347225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45969.852375347225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45969.852375347225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45969.852375347225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45969.852375347225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45969.852375347225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45969.852375347225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45969.852375347225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45969.852375347225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45969.852375347225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45969.852375347225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45969.852375347225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45969.852375347225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45969.852375347225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45969.852375347225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45969.852375347225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45969.852375347225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45969.852375347225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45969.852375347225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45969.852375347225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45969.852375347225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45969.852375347225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45969.852375347225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45969.852375347225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45969.852375347225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45969.852375347225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45969.852375347225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45969.852375347225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45969.852375347225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45969.852375347225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45969.852375347225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45969.852375347225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45969.852375347225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45969.852375347225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45969.852375347225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45969.852375347225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45969.852375347225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45969.852375347225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45969.852375347225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45969.852375347225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45969.852375347225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45969.852375347225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45969.852375347225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45969.852375347225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45969.852375347225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45969.852375347225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45969.852375347225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45969.852375347225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45969.852375347225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45969.852375347225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45969.852375347225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45969.852375347225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45969.852375347225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45969.852375347225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45969.852375347225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45969.852375347225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45969.852375347225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45969.852375347225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45969.852375347225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45969.852375347225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45969.852375347225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45969.852375347225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45969.852375347225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45969.852375347225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45969.852375347225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45969.852375347225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45969.852375347225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45969.852375347225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45969.852375347225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45969.852375347225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45969.852375347225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45969.852375347225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45969.852375347225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45969.852375347225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45969.852375347225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45969.852375347225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45969.852375347225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45969.852375347225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45969.852375347225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45969.852375347225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45969.852375347225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45969.852375347225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45969.852375347225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45969.852375347225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45969.852375347225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45969.852375347225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45969.852375347225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45969.852375347225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45969.852375347225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45969.852375347225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45969.852375347225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45969.852375347225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45969.852375347225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45969.852375347225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45969.852375347225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45969.852375347225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45969.852375347225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45969.852375347225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45969.852375347225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45969.852375347225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45969.852375347225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45969.852375347225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45969.852375347225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45969.852375347225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45969.852375347225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45969.852375347225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45969.852375347225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45969.852375347225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45969.852375347225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45969.852375347225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45969.852375347225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45969.852375347225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45969.852375347225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45969.852375347225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45969.852375347225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45969.852375347225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45969.852375347225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45969.852375347225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45969.852375347225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45969.852375347225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45969.852375347225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45969.852375347225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45969.852375347225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45969.852375347225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45969.852375347225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45969.852375347225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45969.852375347225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45969.852375347225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45969.852375347225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45969.852375347225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45969.852375347225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45969.852375347225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45969.852375347225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45969.852375347225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45969.852375347225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45969.852375347225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45969.852375347225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45969.852375347225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45969.852375347225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45969.852375347225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45969.852375347225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45969.852375347225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45969.852375347225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45969.852375347225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45969.852375347225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45969.852375347225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45969.852375347225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45969.852375347225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45969.852375347225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45969.852375347225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45969.852375347225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45969.852375347225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45969.852375347225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45969.852375347225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45969.852375347225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45969.852375347225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45969.852375347225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45969.852375347225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45969.852375347225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45969.852375347225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45969.852375347225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45969.852375347225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45969.852375347225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45969.852375347225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45969.852375347225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45969.852375347225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45969.852375347225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45969.852375347225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45969.852375347225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45969.852375347225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45969.852375347225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45969.852375347225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45969.852375347225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45969.852375347225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45969.852375347225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45969.852375347225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45969.852375347225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45969.852375347225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45969.852375347225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45969.852375347225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45969.852375347225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45969.852375347225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45969.852375347225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45969.852375347225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45969.852375347225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45969.852375347225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45969.852375347225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45969.852375347225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45969.852375347225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45969.852375347225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45969.852375347225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45969.852375347225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45969.852375347225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45969.852375347225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45969.852375347225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45969.852375347225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45969.852375347225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45969.852375347225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45969.852375347225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45969.852375347225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45969.852375347225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45969.852375347225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45969.852375347225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45969.852375347225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45969.852375347225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45969.852375347225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45969.852375347225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45969.852375347225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45969.852375347225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45969.852375347225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45969.852375347225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45969.852375347225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45969.852375347225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45969.852375347225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45969.852375347225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45969.852375347225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45969.852375347225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45969.852375347225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45969.852375347225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45969.852375347225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45969.852375347225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45969.852375347225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45969.852375347225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45969.852375347225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45969.852375347225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45969.852375347225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45969.852375347225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45969.852375347225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45969.852375347225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45969.852375347225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45969.852375347225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45969.852375347225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45969.852375347225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45969.852375347225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45969.852375347225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45969.852375347225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45969.852375347225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45969.852375347225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45969.852375347225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45969.852375347225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45969.852375347225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45969.852375347225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45969.852375347225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45969.852375347225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45969.852375347225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45969.852375347225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45969.852375347225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45969.852375347225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45969.852375347225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45969.852375347225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45969.852375347225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45969.852375347225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45969.852375347225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45969.852375347225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45969.852375347225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45969.852375347225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45969.852375347225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45969.852375347225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45969.852375347225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45969.852375347225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45969.852375347225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45969.852375347225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45969.852375347225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45969.852375347225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45969.852375347225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45969.852375347225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45969.852375347225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45969.852375347225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45969.852375347225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45969.852375347225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45969.852375347225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45969.852375347225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45969.852375347225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45969.852375347225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45969.852375347225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45969.852375347225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45969.852375347225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45969.852375347225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45969.852375347225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45969.852375347225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45969.852375347225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45969.852375347225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45969.852375347225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45969.852375347225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45969.852375347225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45969.852375347225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45969.852375347225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45969.852375347225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45969.852375347225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45969.852375347225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45969.852375347225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45969.852375347225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45969.852375347225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45969.852375347225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45969.852375347225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45969.852375347225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45969.852375347225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45969.852375347225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45969.852375347225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45969.852375347225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45969.852375347225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45969.852375347225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45969.852375347225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45969.852375347225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45969.852375347225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45969.852375347225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45969.852375347225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45969.852375347225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45969.852375347225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45969.852375347225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45969.852375347225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45969.852375347225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45969.852375347225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45969.852375347225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45969.852375347225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45969.852375347225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45969.852375347225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45969.852375347225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45969.852375347225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45969.852375347225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45969.852375347225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45969.852375347225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45969.852375347225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45969.852375347225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45969.852375347225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45969.852375347225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45969.852375347225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45969.852375347225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45969.852375347225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45969.852375347225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45969.852375347225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45969.852375347225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45969.852375347225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45969.852375347225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45969.852375347225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45969.852375347225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45969.852375347225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45969.852375347225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45969.852375347225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45969.852375347225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45969.852375347225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45969.852375347225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45969.852375347225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45969.852375347225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45969.852375347225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45969.852375347225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45969.852375347225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45969.852375347225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45969.852375347225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45969.852375347225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45969.852375347225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45969.852375347225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45969.852375347225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45969.852375347225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45969.852375347225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45969.852375347225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45969.852375347225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45969.852375347225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45969.852375347225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45969.852375347225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45969.852375347225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45969.852375347225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45969.852375347225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45969.852375347225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45969.852375347225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45969.852375347225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45969.852375347225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45969.852375347225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45969.852375347225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45969.852375347225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45969.852375347225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45969.852375347225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45969.852375347225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45969.852375347225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45969.852375347225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45969.852375347225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45969.852375347225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45969.852375347225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45969.852375347225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45969.852375347225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45969.852375347225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45969.852375347225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45969.852375347225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45969.852375347225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45969.852375347225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45969.852375347225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45969.852375347225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45969.852375347225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45969.852375347225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45969.852375347225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45969.852375347225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45969.852375347225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45969.852375347225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45969.852375347225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45969.852375347225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45969.852375347225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45969.852375347225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45969.852375347225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45969.852375347225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45969.852375347225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45969.852375347225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45969.852375347225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45969.852375347225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45969.852375347225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45969.852375347225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45969.852375347225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45969.852375347225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45969.852375347225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45969.852375347225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45969.852375347225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45969.852375347225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45969.852375347225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45969.852375347225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45969.852375347225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45969.852375347225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45969.852375347225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45969.852375347225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45969.852375347225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45969.852375347225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45969.852375347225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45969.852375347225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45969.852375347225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45969.852375347225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45969.852375347225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45969.852375347225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45969.852375347225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45969.852375347225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45969.852375347225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45969.852375347225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45969.852375347225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45969.852375347225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45969.852375347225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45969.852375347225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45969.852375347225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45969.852375347225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45969.852375347225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45969.852375347225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45969.852375347225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45969.852375347225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45969.852375347225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45969.852375347225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45969.852375347225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45969.852375347225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45969.852375347225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45969.852375347225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45969.852375347225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45969.852375347225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45969.852375347225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45969.852375347225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45969.852375347225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45969.852375347225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45969.852375347225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45969.852375347225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45969.852375347225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45969.852375347225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45969.852375347225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45969.852375347225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45969.852375347225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45969.852375347225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45969.852375347225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45969.852375347225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45969.852375347225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45969.852375347225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45969.852375347225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45969.852375347225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45969.852375347225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45969.852375347225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45969.852375347225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45969.852375347225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45969.852375347225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45969.852375347225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45969.852375347225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45969.852375347225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45969.852375347225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45969.852375347225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45969.852375347225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45969.852375347225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45969.852375347225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45969.852375347225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45969.852375347225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45969.852375347225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45969.852375347225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45969.852375347225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45969.852375347225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45969.852375347225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45969.852375347225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45969.852375347225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45969.852375347225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45969.852375347225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45969.852375347225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45969.852375347225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45969.852375347225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45969.852375347225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45969.852375347225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45969.852375347225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45969.852375347225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45969.852375347225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45969.852375347225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45969.852375347225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45969.852375347225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45969.852375347225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45969.852375347225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45969.852375347225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45969.852375347225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45969.852375347225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45969.852375347225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45969.852375347225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45969.852375347225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45969.852375347225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45969.852375347225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45969.852375347225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45969.852375347225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45969.852375347225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45969.852375347225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45969.852375347225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45969.852375347225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45969.852375347225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45969.852375347225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45969.852375347225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45969.852375347225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45969.852375347225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45969.852375347225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45969.852375347225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45969.852375347225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45969.852375347225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45969.852375347225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45969.852375347225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45969.852375347225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45969.852375347225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45969.852375347225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45969.852375347225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45969.852375347225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45969.852375347225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45969.852375347225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45969.852375347225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45969.852375347225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45969.852375347225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45969.852375347225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45969.852375347225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45969.852375347225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45969.852375347225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45969.852375347225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45969.852375347225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45969.852375347225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45969.852375347225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45969.852375347225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45969.852375347225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45969.852375347225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45969.852375347225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45969.852375347225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45969.852375347225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45969.852375347225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45969.852375347225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45969.852375347225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45969.852375347225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45969.852375347225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45969.852375347225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45969.852375347225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45969.852375347225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45969.852375347225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45969.852375347225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45969.852375347225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45969.852375347225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45969.852375347225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45969.852375347225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45969.852375347225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45969.852375347225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45969.852375347225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45969.852375347225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45969.852375347225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45969.852375347225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45969.852375347225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45969.852375347225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45969.852375347225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45969.852375347225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45969.852375347225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45969.852375347225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45969.852375347225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45969.852375347225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45969.852375347225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45969.852375347225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45969.852375347225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45969.852375347225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45969.852375347225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45969.852375347225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45969.852375347225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45969.852375347225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45969.852375347225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45969.852375347225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45969.852375347225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45969.852375347225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45969.852375347225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45969.852375347225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45969.852375347225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45969.852375347225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45969.852375347225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45969.852375347225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45969.852375347225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45969.852375347225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45969.852375347225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45969.852375347225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45969.852375347225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45969.852375347225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45969.852375347225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45969.852375347225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45969.852375347225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45969.852375347225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45969.852375347225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45969.852375347225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45969.852375347225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45969.852375347225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45969.852375347225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45969.852375347225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45969.852375347225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45969.852375347225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45969.852375347225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45969.852375347225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45969.852375347225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45969.852375347225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45969.852375347225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45969.852375347225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45969.852375347225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45969.852375347225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45969.852375347225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45969.852375347225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45969.852375347225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45969.852375347225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45969.852375347225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45969.852375347225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45969.852375347225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45969.852375347225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45969.852375347225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45969.852375347225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45969.852375347225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45969.852375347225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45969.852375347225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45969.852375347225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45969.852375347225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45969.852375347225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45969.852375347225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45969.852375347225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45969.852375347225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45969.852375347225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45969.852375347225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45969.852375347225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45969.852375347225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45969.852375347225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45969.852375347225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45969.852375347225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45969.852375347225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45969.852375347225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45969.852375347225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45969.852375347225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45969.852375347225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45969.852375347225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45969.852375347225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45969.852375347225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45969.852375347225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45969.852375347225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45969.852375347225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45969.852375347225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45969.852375347225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45969.852375347225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45969.852375347225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45969.852375347225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45969.852375347225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45969.852375347225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45969.852375347225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45969.852375347225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45969.852375347225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45969.852375347225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45969.852375347225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45969.852375347225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45969.852375347225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45969.852375347225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45969.852375347225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45969.852375347225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45969.852375347225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45969.852375347225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45969.852375347225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45969.852375347225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45969.852375347225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45969.852375347225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45969.852375347225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45969.852375347225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45969.852375347225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45969.852375347225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45969.852375347225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45969.852375347225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45969.852375347225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45969.852375347225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45969.852375347225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45969.852375347225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45969.852375347225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45969.852375347225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45969.852375347225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45969.852375347225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45969.852375347225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45969.852375347225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45969.852375347225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45969.852375347225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45969.852375347225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45969.852375347225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45969.852375347225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45969.852375347225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45969.852375347225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45969.852375347225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45969.852375347225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45969.852375347225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45969.852375347225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45969.852375347225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45969.852375347225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45969.852375347225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45969.852375347225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45969.852375347225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45969.852375347225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45969.852375347225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45969.852375347225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45969.852375347225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45969.852375347225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45969.852375347225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45969.852375347225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45969.852375347225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45969.852375347225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45969.852375347225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45969.852375347225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45969.852375347225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45969.852375347225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45969.852375347225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45969.852375347225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45969.852375347225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45969.852375347225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45969.852375347225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45969.852375347225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45969.852375347225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45969.852375347225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45969.852375347225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45969.852375347225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45969.852375347225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45969.852375347225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45969.852375347225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45969.852375347225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45969.852375347225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45969.852375347225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45969.852375347225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45969.852375347225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45969.852375347225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45969.852375347225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45969.852375347225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45969.852375347225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45969.852375347225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45969.852375347225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45969.852375347225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45969.852375347225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45969.852375347225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45969.852375347225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45969.852375347225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45969.852375347225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45969.852375347225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45969.852375347225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45969.852375347225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45969.852375347225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45969.852375347225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45969.852375347225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45969.852375347225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45969.852375347225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45969.852375347225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45969.852375347225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45969.852375347225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45969.852375347225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45969.852375347225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45969.852375347225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45969.852375347225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45969.852375347225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45969.852375347225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45969.852375347225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45969.852375347225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45969.852375347225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45969.852375347225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45969.852375347225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45969.852375347225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45969.852375347225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45969.852375347225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45969.852375347225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45969.852375347225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45969.852375347225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45969.852375347225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45969.852375347225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266.37165775462927</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6.5268865742837079E-2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45969.852375347225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45969.852375347225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45969.852375347225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45969.852375347225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45969.852375347225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45969.852375347225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45969.852375347225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45969.852375347225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45969.852375347225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45969.852375347225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45969.852375347225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45969.852375347225</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45969.852375347225</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45969.852375347225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45969.852375347225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45969.852375347225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45969.852375347225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45969.852375347225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45969.852375347225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45969.852375347225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45969.852375347225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45969.852375347225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45969.852375347225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45969.852375347225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45969.852375347225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45969.852375347225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45969.852375347225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45969.852375347225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45969.852375347225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45969.852375347225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45969.852375347225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45969.852375347225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45969.852375347225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45969.852375347225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45969.852375347225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45969.852375347225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45969.852375347225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45969.852375347225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45969.852375347225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45969.852375347225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45969.852375347225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45969.852375347225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45969.852375347225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45969.852375347225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45969.852375347225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45969.852375347225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45969.852375347225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45969.852375347225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45969.852375347225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45969.852375347225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45969.852375347225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45969.852375347225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45969.852375347225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45969.852375347225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45969.852375347225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45969.852375347225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45969.852375347225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45969.852375347225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45969.852375347225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45969.852375347225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45969.852375347225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45969.852375347225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45969.852375347225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45969.852375347225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45969.852375347225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45969.852375347225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45969.852375347225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45969.852375347225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45969.852375347225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45969.852375347225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45969.852375347225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45969.852375347225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45969.852375347225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45969.852375347225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45969.852375347225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45969.852375347225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45969.852375347225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45969.852375347225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45969.852375347225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45969.852375347225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45969.852375347225</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78.02031516203715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43.663498032408825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6" ca="1" si="1">IFERROR(NOW()-F4,"")</f>
        <v>21.191264236113057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45969.852375347225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45969.852375347225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45969.852375347225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45969.852375347225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45969.852375347225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45969.852375347225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45969.852375347225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45969.852375347225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45969.852375347225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45969.852375347225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45969.852375347225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45969.852375347225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45969.852375347225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45969.852375347225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45969.852375347225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45969.852375347225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45969.852375347225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45969.852375347225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45969.852375347225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45969.852375347225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45969.852375347225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45969.852375347225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45969.852375347225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45969.852375347225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45969.852375347225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45969.852375347225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45969.852375347225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45969.852375347225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45969.852375347225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45969.852375347225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45969.852375347225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45969.852375347225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45969.852375347225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45969.852375347225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45969.852375347225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45969.852375347225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45969.852375347225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45969.852375347225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45969.852375347225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45969.852375347225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45969.852375347225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45969.852375347225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45969.852375347225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45969.852375347225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45969.852375347225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45969.852375347225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45969.852375347225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45969.852375347225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45969.852375347225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45969.852375347225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45969.852375347225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45969.852375347225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45969.852375347225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45969.852375347225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45969.852375347225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45969.852375347225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45969.852375347225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45969.852375347225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45969.852375347225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45969.852375347225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45969.852375347225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45969.852375347225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45969.852375347225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45969.852375347225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45969.852375347225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45969.852375347225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45969.852375347225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45969.852375347225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45969.852375347225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45969.852375347225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45969.852375347225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45969.852375347225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45969.852375347225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45969.852375347225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45969.852375347225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45969.852375347225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45969.852375347225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45969.852375347225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45969.852375347225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45969.852375347225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45969.852375347225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45969.852375347225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45969.852375347225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45969.852375347225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45969.852375347225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45969.852375347225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45969.852375347225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45969.852375347225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45969.852375347225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45969.852375347225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45969.852375347225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45969.852375347225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45969.852375347225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45969.852375347225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45969.852375347225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45969.852375347225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45969.852375347225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45969.852375347225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45969.852375347225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45969.852375347225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45969.852375347225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45969.852375347225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45969.852375347225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45969.852375347225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45969.852375347225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45969.852375347225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45969.852375347225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45969.852375347225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45969.852375347225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45969.852375347225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45969.852375347225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45969.852375347225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45969.852375347225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45969.852375347225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45969.852375347225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45969.852375347225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45969.852375347225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45969.852375347225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45969.852375347225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45969.852375347225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45969.852375347225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45969.852375347225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45969.852375347225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45969.852375347225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45969.852375347225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45969.852375347225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45969.852375347225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45969.852375347225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45969.852375347225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45969.852375347225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45969.852375347225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45969.852375347225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45969.852375347225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45969.852375347225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45969.852375347225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45969.852375347225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45969.852375347225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45969.852375347225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45969.852375347225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45969.852375347225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45969.852375347225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45969.852375347225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45969.852375347225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45969.852375347225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45969.852375347225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45969.852375347225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45969.852375347225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45969.852375347225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45969.852375347225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45969.852375347225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45969.852375347225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45969.852375347225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45969.852375347225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45969.852375347225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45969.852375347225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45969.852375347225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45969.852375347225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45969.852375347225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45969.852375347225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45969.852375347225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45969.852375347225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45969.852375347225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45969.852375347225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45969.852375347225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45969.852375347225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45969.852375347225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45969.852375347225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45969.852375347225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45969.852375347225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45969.852375347225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45969.852375347225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45969.852375347225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45969.852375347225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45969.852375347225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45969.852375347225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45969.852375347225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45969.852375347225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45969.852375347225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45969.852375347225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45969.852375347225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45969.852375347225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45969.852375347225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45969.852375347225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45969.852375347225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45969.852375347225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45969.852375347225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45969.852375347225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45969.852375347225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45969.852375347225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45969.852375347225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45969.852375347225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45969.852375347225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45969.852375347225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45969.852375347225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45969.852375347225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45969.852375347225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45969.852375347225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45969.852375347225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45969.852375347225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45969.852375347225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45969.852375347225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45969.852375347225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45969.852375347225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45969.852375347225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45969.852375347225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45969.852375347225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45969.852375347225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45969.852375347225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45969.852375347225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45969.852375347225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45969.852375347225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45969.852375347225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45969.852375347225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45969.852375347225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45969.852375347225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45969.852375347225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45969.852375347225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45969.852375347225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45969.852375347225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45969.852375347225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45969.852375347225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45969.852375347225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45969.852375347225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45969.852375347225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45969.852375347225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45969.852375347225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45969.852375347225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45969.852375347225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45969.852375347225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45969.852375347225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45969.852375347225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45969.852375347225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45969.852375347225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45969.852375347225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45969.852375347225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45969.852375347225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45969.852375347225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45969.852375347225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45969.852375347225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45969.852375347225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45969.852375347225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45969.852375347225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45969.852375347225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45969.852375347225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45969.852375347225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45969.852375347225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45969.852375347225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45969.852375347225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45969.852375347225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45969.852375347225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45969.852375347225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45969.852375347225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45969.852375347225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45969.852375347225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45969.852375347225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45969.852375347225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45969.852375347225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45969.852375347225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45969.852375347225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45969.852375347225</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45969.852375347225</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45969.852375347225</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28351</v>
      </c>
      <c r="E2" s="124" t="s">
        <v>39021</v>
      </c>
      <c r="F2" s="144">
        <v>45969.776898148149</v>
      </c>
      <c r="G2" s="105">
        <f t="shared" ref="G2:G4" ca="1" si="0">IFERROR(NOW()-F2,"-")</f>
        <v>7.5477199075976387E-2</v>
      </c>
      <c r="H2" s="144">
        <v>45969.772175925929</v>
      </c>
      <c r="I2" s="142" t="str">
        <f>IFERROR(VLOOKUP(D2,DB!A:F,6,0),"")</f>
        <v>SCECO</v>
      </c>
      <c r="J2" s="142" t="str">
        <f>IFERROR(VLOOKUP(D2,DB!A:G,7,0),"")</f>
        <v>Dead+No BB Design</v>
      </c>
      <c r="K2" s="146" t="s">
        <v>39123</v>
      </c>
      <c r="L2" s="147" t="str">
        <f>IFERROR(VLOOKUP(D2,DB!A:I,9,0),"")</f>
        <v>Latis</v>
      </c>
    </row>
    <row r="3" spans="1:16382" ht="31.5" customHeight="1">
      <c r="A3" s="141" t="s">
        <v>39124</v>
      </c>
      <c r="B3" s="142" t="str">
        <f>IFERROR(VLOOKUP(D3,DB!A:K,11,0),"")</f>
        <v>R6</v>
      </c>
      <c r="C3" s="143">
        <v>1</v>
      </c>
      <c r="D3" s="145" t="s">
        <v>31036</v>
      </c>
      <c r="E3" s="124" t="s">
        <v>39021</v>
      </c>
      <c r="F3" s="144">
        <v>45969.819953703707</v>
      </c>
      <c r="G3" s="105">
        <f t="shared" ca="1" si="0"/>
        <v>3.2421643518318888E-2</v>
      </c>
      <c r="H3" s="144">
        <v>45969.814305555556</v>
      </c>
      <c r="I3" s="142" t="str">
        <f>IFERROR(VLOOKUP(D3,DB!A:F,6,0),"")</f>
        <v>SCECO</v>
      </c>
      <c r="J3" s="142" t="str">
        <f>IFERROR(VLOOKUP(D3,DB!A:G,7,0),"")</f>
        <v>Vandalized</v>
      </c>
      <c r="K3" s="146" t="s">
        <v>39125</v>
      </c>
      <c r="L3" s="147" t="str">
        <f>IFERROR(VLOOKUP(D3,DB!A:I,9,0),"")</f>
        <v>Latis</v>
      </c>
    </row>
    <row r="4" spans="1:16382" ht="31.5" customHeight="1">
      <c r="A4" s="141"/>
      <c r="B4" s="142" t="str">
        <f>IFERROR(VLOOKUP(D4,DB!A:K,11,0),"")</f>
        <v/>
      </c>
      <c r="C4" s="143"/>
      <c r="D4" s="151"/>
      <c r="E4" s="124"/>
      <c r="F4" s="144"/>
      <c r="G4" s="105">
        <f t="shared" ca="1" si="0"/>
        <v>45969.852375347225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45969.852375347225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1"/>
        <v>45969.852375347225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45969.852375347225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45969.852375347225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45969.852375347225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45969.852375347225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45969.852375347225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45969.852375347225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45969.852375347225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45969.852375347225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45969.852375347225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45969.852375347225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45969.852375347225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45969.852375347225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45969.852375347225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45969.852375347225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45969.852375347225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45969.852375347225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45969.852375347225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45969.852375347225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45969.852375347225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45969.852375347225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45969.852375347225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45969.852375347225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45969.852375347225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45969.852375347225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45969.852375347225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45969.852375347225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45969.852375347225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45969.852375347225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45969.852375347225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45969.852375347225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45969.852375347225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45969.852375347225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45969.852375347225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45969.852375347225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45969.852375347225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45969.852375347225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45969.852375347225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45969.852375347225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45969.852375347225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45969.852375347225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45969.852375347225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45969.852375347225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45969.852375347225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45969.852375347225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45969.852375347225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45969.852375347225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45969.852375347225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45969.852375347225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45969.852375347225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45969.852375347225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45969.852375347225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45969.852375347225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45969.852375347225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45969.852375347225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45969.852375347225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45969.852375347225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45969.852375347225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45969.852375347225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45969.852375347225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45969.852375347225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45969.852375347225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45969.852375347225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45969.852375347225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45969.852375347225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45969.852375347225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45969.852375347225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45969.852375347225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45969.852375347225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45969.852375347225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45969.852375347225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45969.852375347225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45969.852375347225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45969.852375347225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45969.852375347225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45969.852375347225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45969.852375347225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45969.852375347225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45969.852375347225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45969.852375347225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45969.852375347225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45969.852375347225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45969.852375347225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45969.852375347225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45969.852375347225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45969.852375347225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45969.852375347225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45969.852375347225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45969.852375347225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45969.852375347225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45969.852375347225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45969.852375347225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45969.852375347225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45969.852375347225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45969.852375347225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45969.852375347225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45969.852375347225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45969.852375347225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45969.852375347225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45969.852375347225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45969.852375347225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45969.852375347225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45969.852375347225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45969.852375347225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45969.852375347225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45969.852375347225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45969.852375347225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45969.852375347225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45969.852375347225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45969.852375347225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45969.852375347225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45969.852375347225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45969.852375347225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45969.852375347225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45969.852375347225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45969.852375347225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45969.852375347225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45969.852375347225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45969.852375347225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45969.852375347225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45969.852375347225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45969.852375347225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45969.852375347225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45969.852375347225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45969.852375347225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45969.852375347225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45969.852375347225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45969.852375347225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45969.852375347225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45969.852375347225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45969.852375347225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45969.852375347225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45969.852375347225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45969.852375347225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45969.852375347225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45969.852375347225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45969.852375347225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45969.852375347225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45969.852375347225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45969.852375347225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45969.852375347225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45969.852375347225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45969.852375347225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45969.852375347225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45969.852375347225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45969.852375347225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45969.852375347225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45969.852375347225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45969.852375347225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45969.852375347225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45969.852375347225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45969.852375347225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45969.852375347225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45969.852375347225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45969.852375347225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45969.852375347225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45969.852375347225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45969.852375347225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45969.852375347225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45969.852375347225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45969.852375347225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45969.852375347225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45969.852375347225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45969.852375347225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45969.852375347225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45969.852375347225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45969.852375347225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45969.852375347225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45969.852375347225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45969.852375347225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45969.852375347225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45969.852375347225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45969.852375347225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45969.852375347225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45969.852375347225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45969.852375347225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45969.852375347225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45969.852375347225</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45969.852375347225</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45969.852375347225</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45969.852375347225</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