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55" documentId="120_S{2AC9BD13-BADA-5192-A53E-5A8FF88502F6}" xr6:coauthVersionLast="47" xr6:coauthVersionMax="47" xr10:uidLastSave="{33CCE9CA-3312-4437-B60D-2BF2BDDCB933}"/>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G3" i="9"/>
  <c r="B10" i="9"/>
  <c r="L2" i="9"/>
  <c r="J2" i="9"/>
  <c r="I2" i="9"/>
  <c r="G2"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<sst xmlns="http://schemas.openxmlformats.org/spreadsheetml/2006/main" count="180275" uniqueCount="39121">
  <si>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</si>
  <si>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</si>
  <si>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</si>
  <si>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</si>
  <si>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</si>
  <si>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</si>
  <si>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</si>
  <si>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</si>
  <si>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</si>
  <si>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</si>
  <si>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</si>
  <si>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</si>
  <si>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</si>
  <si>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</si>
  <si>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</si>
  <si>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</si>
  <si>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</si>
  <si>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</si>
  <si>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</si>
  <si>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</si>
  <si>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</si>
  <si>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</si>
  <si>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</si>
  <si>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</si>
  <si>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</si>
  <si>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</si>
  <si>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</si>
  <si>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</si>
  <si>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</si>
  <si>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</si>
  <si>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</si>
  <si>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</si>
  <si>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</si>
  <si>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</si>
  <si>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</si>
  <si>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</si>
  <si>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</si>
  <si>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</si>
  <si>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</si>
  <si>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</si>
  <si>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</si>
  <si>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</si>
  <si>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</si>
  <si>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</si>
  <si>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</si>
  <si>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</si>
  <si>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</si>
  <si>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</si>
  <si>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</si>
  <si>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</si>
  <si>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</si>
  <si>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</si>
  <si>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</si>
  <si>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</si>
  <si>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</si>
  <si>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</si>
  <si>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</si>
  <si>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</si>
  <si>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</si>
  <si>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</si>
  <si>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</si>
  <si>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</si>
  <si>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</si>
  <si>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</si>
  <si>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</si>
  <si>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</si>
  <si>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</si>
  <si>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</si>
  <si>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</si>
  <si>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</si>
  <si>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</si>
  <si>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</si>
  <si>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</si>
  <si>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</si>
  <si>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</si>
  <si>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</si>
  <si>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</si>
  <si>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</si>
  <si>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</si>
  <si>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</si>
  <si>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</si>
  <si>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</si>
  <si>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</si>
  <si>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</si>
  <si>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</si>
  <si>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</si>
  <si>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</si>
  <si>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</si>
  <si>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</si>
  <si>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</si>
  <si>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</si>
  <si>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</si>
  <si>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</si>
  <si>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</si>
  <si>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</si>
  <si>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</si>
  <si>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</si>
  <si>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</si>
  <si>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</si>
  <si>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</si>
  <si>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</si>
  <si>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</si>
  <si>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</si>
  <si>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</si>
  <si>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</si>
  <si>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</si>
  <si>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</si>
  <si>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</si>
  <si>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</si>
  <si>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</si>
  <si>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</si>
  <si>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</si>
  <si>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</si>
  <si>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</si>
  <si>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</si>
  <si>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</si>
  <si>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</si>
  <si>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</si>
  <si>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</si>
  <si>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</si>
  <si>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</si>
  <si>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</si>
  <si>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</si>
  <si>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</si>
  <si>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</si>
  <si>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</si>
  <si>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</si>
  <si>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</si>
  <si>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</si>
  <si>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</si>
  <si>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</si>
  <si>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</si>
  <si>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</si>
  <si>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</si>
  <si>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</si>
  <si>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</si>
  <si>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</si>
  <si>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</si>
  <si>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</si>
  <si>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</si>
  <si>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</si>
  <si>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</si>
  <si>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</si>
  <si>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</si>
  <si>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</si>
  <si>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</si>
  <si>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</si>
  <si>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</si>
  <si>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</si>
  <si>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</si>
  <si>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</si>
  <si>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</si>
  <si>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</si>
  <si>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</si>
  <si>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</si>
  <si>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</si>
  <si>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</si>
  <si>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</si>
  <si>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</si>
  <si>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</si>
  <si>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</si>
  <si>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</si>
  <si>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</si>
  <si>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</si>
  <si>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</si>
  <si>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</si>
  <si>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</si>
  <si>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</si>
  <si>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</si>
  <si>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</si>
  <si>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</si>
  <si>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</si>
  <si>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</si>
  <si>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</si>
  <si>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</si>
  <si>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</si>
  <si>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</si>
  <si>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</si>
  <si>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</si>
  <si>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</si>
  <si>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</si>
  <si>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</si>
  <si>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</si>
  <si>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</si>
  <si>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</si>
  <si>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</si>
  <si>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</si>
  <si>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</si>
  <si>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</si>
  <si>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</si>
  <si>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</si>
  <si>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</si>
  <si>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</si>
  <si>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</si>
  <si>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</si>
  <si>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</si>
  <si>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</si>
  <si>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</si>
  <si>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</si>
  <si>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</si>
  <si>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</si>
  <si>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</si>
  <si>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</si>
  <si>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</si>
  <si>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</si>
  <si>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</si>
  <si>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</si>
  <si>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</si>
  <si>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</si>
  <si>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</si>
  <si>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</si>
  <si>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</si>
  <si>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</si>
  <si>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</si>
  <si>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</si>
  <si>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</si>
  <si>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</si>
  <si>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</si>
  <si>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</si>
  <si>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</si>
  <si>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</si>
  <si>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</si>
  <si>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</si>
  <si>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</si>
  <si>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</si>
  <si>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</si>
  <si>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</si>
  <si>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</si>
  <si>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</si>
  <si>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</si>
  <si>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</si>
  <si>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</si>
  <si>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</si>
  <si>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</si>
  <si>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</si>
  <si>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</si>
  <si>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</si>
  <si>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</si>
  <si>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</si>
  <si>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</si>
  <si>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</si>
  <si>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</si>
  <si>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</si>
  <si>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</si>
  <si>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</si>
  <si>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</si>
  <si>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</si>
  <si>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</si>
  <si>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</si>
  <si>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</si>
  <si>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</si>
  <si>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</si>
  <si>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</si>
  <si>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</si>
  <si>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</si>
  <si>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</si>
  <si>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</si>
  <si>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</si>
  <si>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</si>
  <si>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</si>
  <si>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</si>
  <si>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</si>
  <si>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</si>
  <si>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</si>
  <si>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</si>
  <si>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</si>
  <si>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</si>
  <si>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</si>
  <si>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</si>
  <si>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</si>
  <si>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</si>
  <si>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</si>
  <si>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</si>
  <si>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</si>
  <si>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</si>
  <si>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</si>
  <si>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</si>
  <si>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</si>
  <si>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</si>
  <si>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</si>
  <si>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</si>
  <si>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</si>
  <si>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</si>
  <si>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</si>
  <si>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</si>
  <si>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</si>
  <si>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</si>
  <si>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</si>
  <si>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</si>
  <si>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</si>
  <si>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</si>
  <si>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</si>
  <si>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</si>
  <si>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</si>
  <si>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</si>
  <si>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</si>
  <si>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</si>
  <si>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</si>
  <si>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</si>
  <si>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</si>
  <si>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</si>
  <si>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</si>
  <si>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</si>
  <si>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</si>
  <si>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</si>
  <si>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</si>
  <si>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</si>
  <si>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</si>
  <si>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</si>
  <si>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</si>
  <si>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</si>
  <si>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</si>
  <si>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</si>
  <si>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</si>
  <si>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</si>
  <si>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</si>
  <si>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</si>
  <si>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</si>
  <si>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</si>
  <si>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</si>
  <si>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</si>
  <si>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</si>
  <si>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</si>
  <si>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</si>
  <si>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</si>
  <si>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</si>
  <si>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</si>
  <si>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</si>
  <si>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</si>
  <si>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</si>
  <si>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</si>
  <si>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</si>
  <si>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</si>
  <si>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</si>
  <si>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</si>
  <si>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</si>
  <si>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</si>
  <si>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</si>
  <si>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</si>
  <si>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</si>
  <si>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</si>
  <si>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</si>
  <si>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</si>
  <si>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</si>
  <si>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</si>
  <si>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</si>
  <si>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</si>
  <si>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</si>
  <si>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</si>
  <si>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</si>
  <si>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</si>
  <si>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</si>
  <si>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</si>
  <si>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</si>
  <si>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</si>
  <si>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</si>
  <si>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</si>
  <si>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</si>
  <si>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</si>
  <si>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</si>
  <si>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</si>
  <si>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</si>
  <si>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</si>
  <si>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</si>
  <si>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</si>
  <si>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</si>
  <si>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</si>
  <si>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</si>
  <si>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</si>
  <si>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</si>
  <si>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</si>
  <si>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</si>
  <si>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</si>
  <si>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</si>
  <si>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</si>
  <si>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</si>
  <si>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</si>
  <si>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</si>
  <si>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</si>
  <si>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</si>
  <si>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</si>
  <si>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</si>
  <si>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</si>
  <si>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</si>
  <si>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</si>
  <si>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</si>
  <si>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</si>
  <si>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</si>
  <si>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</si>
  <si>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</si>
  <si>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</si>
  <si>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</si>
  <si>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</si>
  <si>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</si>
  <si>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</si>
  <si>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</si>
  <si>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</si>
  <si>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</si>
  <si>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</si>
  <si>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</si>
  <si>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</si>
  <si>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</si>
  <si>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</si>
  <si>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</si>
  <si>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</si>
  <si>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</si>
  <si>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</si>
  <si>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</si>
  <si>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</si>
  <si>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</si>
  <si>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</si>
  <si>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</si>
  <si>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</si>
  <si>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</si>
  <si>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</si>
  <si>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</si>
  <si>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</si>
  <si>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</si>
  <si>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</si>
  <si>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</si>
  <si>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</si>
  <si>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</si>
  <si>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</si>
  <si>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</si>
  <si>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</si>
  <si>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</si>
  <si>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</si>
  <si>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</si>
  <si>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</si>
  <si>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</si>
  <si>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</si>
  <si>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</si>
  <si>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</si>
  <si>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</si>
  <si>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</si>
  <si>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</si>
  <si>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</si>
  <si>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</si>
  <si>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</si>
  <si>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</si>
  <si>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</si>
  <si>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</si>
  <si>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</si>
  <si>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</si>
  <si>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</si>
  <si>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</si>
  <si>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</si>
  <si>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</si>
  <si>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</si>
  <si>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</si>
  <si>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</si>
  <si>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</si>
  <si>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</si>
  <si>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</si>
  <si>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</si>
  <si>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</si>
  <si>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</si>
  <si>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</si>
  <si>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</si>
  <si>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</si>
  <si>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</si>
  <si>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</si>
  <si>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</si>
  <si>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</si>
  <si>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</si>
  <si>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</si>
  <si>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</si>
  <si>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</si>
  <si>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</si>
  <si>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</si>
  <si>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</si>
  <si>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</si>
  <si>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</si>
  <si>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</si>
  <si>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</si>
  <si>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</si>
  <si>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</si>
  <si>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</si>
  <si>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</si>
  <si>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</si>
  <si>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</si>
  <si>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</si>
  <si>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</si>
  <si>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</si>
  <si>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</si>
  <si>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</si>
  <si>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</si>
  <si>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</si>
  <si>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</si>
  <si>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</si>
  <si>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</si>
  <si>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</si>
  <si>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</si>
  <si>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</si>
  <si>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</si>
  <si>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</si>
  <si>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</si>
  <si>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</si>
  <si>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</si>
  <si>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</si>
  <si>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</si>
  <si>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</si>
  <si>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</si>
  <si>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</si>
  <si>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</si>
  <si>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</si>
  <si>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</si>
  <si>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</si>
  <si>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</si>
  <si>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</si>
  <si>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</si>
  <si>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</si>
  <si>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</si>
  <si>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</si>
  <si>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</si>
  <si>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</si>
  <si>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</si>
  <si>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</si>
  <si>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</si>
  <si>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</si>
  <si>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</si>
  <si>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</si>
  <si>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</si>
  <si>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</si>
  <si>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</si>
  <si>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</si>
  <si>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</si>
  <si>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</si>
  <si>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</si>
  <si>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</si>
  <si>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</si>
  <si>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</si>
  <si>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</si>
  <si>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</si>
  <si>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</si>
  <si>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</si>
  <si>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</si>
  <si>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</si>
  <si>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</si>
  <si>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</si>
  <si>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</si>
  <si>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</si>
  <si>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</si>
  <si>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</si>
  <si>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</si>
  <si>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</si>
  <si>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</si>
  <si>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</si>
  <si>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</si>
  <si>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</si>
  <si>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</si>
  <si>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</si>
  <si>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</si>
  <si>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</si>
  <si>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</si>
  <si>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</si>
  <si>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</si>
  <si>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</si>
  <si>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</si>
  <si>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</si>
  <si>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</si>
  <si>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</si>
  <si>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</si>
  <si>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</si>
  <si>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</si>
  <si>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</si>
  <si>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</si>
  <si>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</si>
  <si>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</si>
  <si>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</si>
  <si>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</si>
  <si>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</si>
  <si>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</si>
  <si>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</si>
  <si>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</si>
  <si>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</si>
  <si>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</si>
  <si>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</si>
  <si>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</si>
  <si>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</si>
  <si>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</si>
  <si>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</si>
  <si>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</si>
  <si>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</si>
  <si>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</si>
  <si>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</si>
  <si>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</si>
  <si>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</si>
  <si>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</si>
  <si>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</si>
  <si>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</si>
  <si>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</si>
  <si>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</si>
  <si>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</si>
  <si>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</si>
  <si>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</si>
  <si>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</si>
  <si>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</si>
  <si>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</si>
  <si>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</si>
  <si>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</si>
  <si>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</si>
  <si>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</si>
  <si>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</si>
  <si>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</si>
  <si>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</si>
  <si>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</si>
  <si>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</si>
  <si>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</si>
  <si>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</si>
  <si>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</si>
  <si>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</si>
  <si>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</si>
  <si>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</si>
  <si>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</si>
  <si>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</si>
  <si>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</si>
  <si>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</si>
  <si>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</si>
  <si>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</si>
  <si>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</si>
  <si>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</si>
  <si>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</si>
  <si>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</si>
  <si>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</si>
  <si>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</si>
  <si>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</si>
  <si>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</si>
  <si>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</si>
  <si>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</si>
  <si>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</si>
  <si>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</si>
  <si>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</si>
  <si>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</si>
  <si>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</si>
  <si>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</si>
  <si>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</si>
  <si>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</si>
  <si>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</si>
  <si>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</si>
  <si>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</si>
  <si>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</si>
  <si>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</si>
  <si>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</si>
  <si>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</si>
  <si>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</si>
  <si>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</si>
  <si>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</si>
  <si>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</si>
  <si>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</si>
  <si>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</si>
  <si>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</si>
  <si>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</si>
  <si>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</si>
  <si>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</si>
  <si>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</si>
  <si>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</si>
  <si>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</si>
  <si>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</si>
  <si>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</si>
  <si>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</si>
  <si>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</si>
  <si>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</si>
  <si>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</si>
  <si>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</si>
  <si>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</si>
  <si>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</si>
  <si>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</si>
  <si>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</si>
  <si>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</si>
  <si>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</si>
  <si>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</si>
  <si>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</si>
  <si>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</si>
  <si>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</si>
  <si>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</si>
  <si>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</si>
  <si>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</si>
  <si>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</si>
  <si>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</si>
  <si>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</si>
  <si>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</si>
  <si>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</si>
  <si>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</si>
  <si>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</si>
  <si>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</si>
  <si>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</si>
  <si>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</si>
  <si>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</si>
  <si>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</si>
  <si>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</si>
  <si>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</si>
  <si>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</si>
  <si>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</si>
  <si>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</si>
  <si>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</si>
  <si>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</si>
  <si>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</si>
  <si>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</si>
  <si>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</si>
  <si>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</si>
  <si>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</si>
  <si>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</si>
  <si>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</si>
  <si>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</si>
  <si>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</si>
  <si>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</si>
  <si>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</si>
  <si>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</si>
  <si>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</si>
  <si>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</si>
  <si>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</si>
  <si>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</si>
  <si>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</si>
  <si>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</si>
  <si>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</si>
  <si>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</si>
  <si>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</si>
  <si>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</si>
  <si>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</si>
  <si>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</si>
  <si>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</si>
  <si>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</si>
  <si>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</si>
  <si>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</si>
  <si>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</si>
  <si>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</si>
  <si>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</si>
  <si>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</si>
  <si>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</si>
  <si>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</si>
  <si>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</si>
  <si>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</si>
  <si>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</si>
  <si>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</si>
  <si>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</si>
  <si>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</si>
  <si>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</si>
  <si>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</si>
  <si>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</si>
  <si>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</si>
  <si>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</si>
  <si>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</si>
  <si>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</si>
  <si>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</si>
  <si>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</si>
  <si>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</si>
  <si>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</si>
  <si>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</si>
  <si>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</si>
  <si>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</si>
  <si>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</si>
  <si>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</si>
  <si>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</si>
  <si>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</si>
  <si>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</si>
  <si>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</si>
  <si>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</si>
  <si>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</si>
  <si>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</si>
  <si>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</si>
  <si>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</si>
  <si>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</si>
  <si>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</si>
  <si>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</si>
  <si>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</si>
  <si>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</si>
  <si>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</si>
  <si>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</si>
  <si>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</si>
  <si>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</si>
  <si>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</si>
  <si>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</si>
  <si>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</si>
  <si>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</si>
  <si>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</si>
  <si>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</si>
  <si>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</si>
  <si>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</si>
  <si>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</si>
  <si>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</si>
  <si>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</si>
  <si>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</si>
  <si>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</si>
  <si>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</si>
  <si>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</si>
  <si>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</si>
  <si>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</si>
  <si>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</si>
  <si>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</si>
  <si>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</si>
  <si>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</si>
  <si>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</si>
  <si>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</si>
  <si>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</si>
  <si>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</si>
  <si>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</si>
  <si>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</si>
  <si>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</si>
  <si>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</si>
  <si>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</si>
  <si>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</si>
  <si>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</si>
  <si>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</si>
  <si>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</si>
  <si>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</si>
  <si>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</si>
  <si>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</si>
  <si>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</si>
  <si>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</si>
  <si>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</si>
  <si>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</si>
  <si>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</si>
  <si>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</si>
  <si>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</si>
  <si>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</si>
  <si>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</si>
  <si>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</si>
  <si>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</si>
  <si>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</si>
  <si>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</si>
  <si>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</si>
  <si>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</si>
  <si>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</si>
  <si>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</si>
  <si>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</si>
  <si>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</si>
  <si>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</si>
  <si>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</si>
  <si>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</si>
  <si>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</si>
  <si>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</si>
  <si>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</si>
  <si>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</si>
  <si>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</si>
  <si>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</si>
  <si>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</si>
  <si>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</si>
  <si>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</si>
  <si>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</si>
  <si>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</si>
  <si>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</si>
  <si>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</si>
  <si>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</si>
  <si>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</si>
  <si>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</si>
  <si>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</si>
  <si>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</si>
  <si>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</si>
  <si>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</si>
  <si>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</si>
  <si>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</si>
  <si>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</si>
  <si>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</si>
  <si>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</si>
  <si>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</si>
  <si>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</si>
  <si>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</si>
  <si>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</si>
  <si>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</si>
  <si>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</si>
  <si>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</si>
  <si>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</si>
  <si>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</si>
  <si>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</si>
  <si>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</si>
  <si>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</si>
  <si>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</si>
  <si>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</si>
  <si>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</si>
  <si>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</si>
  <si>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</si>
  <si>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</si>
  <si>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</si>
  <si>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</si>
  <si>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</si>
  <si>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</si>
  <si>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</si>
  <si>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</si>
  <si>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</si>
  <si>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</si>
  <si>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</si>
  <si>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</si>
  <si>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</si>
  <si>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</si>
  <si>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</si>
  <si>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</si>
  <si>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</si>
  <si>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</si>
  <si>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</si>
  <si>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</si>
  <si>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</si>
  <si>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</si>
  <si>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</si>
  <si>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</si>
  <si>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</si>
  <si>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</si>
  <si>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</si>
  <si>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</si>
  <si>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</si>
  <si>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</si>
  <si>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</si>
  <si>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</si>
  <si>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</si>
  <si>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</si>
  <si>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</si>
  <si>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</si>
  <si>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</si>
  <si>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</si>
  <si>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</si>
  <si>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</si>
  <si>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</si>
  <si>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</si>
  <si>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</si>
  <si>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</si>
  <si>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</si>
  <si>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</si>
  <si>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</si>
  <si>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</si>
  <si>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</si>
  <si>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</si>
  <si>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</si>
  <si>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</si>
  <si>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</si>
  <si>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</si>
  <si>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</si>
  <si>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</si>
  <si>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</si>
  <si>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</si>
  <si>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</si>
  <si>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</si>
  <si>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</si>
  <si>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</si>
  <si>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</si>
  <si>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</si>
  <si>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</si>
  <si>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</si>
  <si>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</si>
  <si>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</si>
  <si>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</si>
  <si>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</si>
  <si>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</si>
  <si>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</si>
  <si>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</si>
  <si>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</si>
  <si>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</si>
  <si>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</si>
  <si>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</si>
  <si>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</si>
  <si>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</si>
  <si>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</si>
  <si>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</si>
  <si>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</si>
  <si>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</si>
  <si>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</si>
  <si>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</si>
  <si>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</si>
  <si>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</si>
  <si>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</si>
  <si>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</si>
  <si>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</si>
  <si>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</si>
  <si>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</si>
  <si>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</si>
  <si>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</si>
  <si>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</si>
  <si>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</si>
  <si>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</si>
  <si>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</si>
  <si>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</si>
  <si>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</si>
  <si>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</si>
  <si>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</si>
  <si>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</si>
  <si>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</si>
  <si>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</si>
  <si>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</si>
  <si>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</si>
  <si>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</si>
  <si>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</si>
  <si>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</si>
  <si>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</si>
  <si>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</si>
  <si>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</si>
  <si>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</si>
  <si>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</si>
  <si>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</si>
  <si>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</si>
  <si>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</si>
  <si>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</si>
  <si>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</si>
  <si>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</si>
  <si>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</si>
  <si>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</si>
  <si>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</si>
  <si>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</si>
  <si>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</si>
  <si>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</si>
  <si>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</si>
  <si>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</si>
  <si>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</si>
  <si>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</si>
  <si>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</si>
  <si>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</si>
  <si>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</si>
  <si>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</si>
  <si>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</si>
  <si>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</si>
  <si>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</si>
  <si>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</si>
  <si>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</si>
  <si>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</si>
  <si>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</si>
  <si>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</si>
  <si>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</si>
  <si>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</si>
  <si>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</si>
  <si>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</si>
  <si>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</si>
  <si>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</si>
  <si>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</si>
  <si>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</si>
  <si>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</si>
  <si>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</si>
  <si>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</si>
  <si>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</si>
  <si>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</si>
  <si>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</si>
  <si>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</si>
  <si>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</si>
  <si>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</si>
  <si>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</si>
  <si>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</si>
  <si>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</si>
  <si>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</si>
  <si>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</si>
  <si>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</si>
  <si>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</si>
  <si>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</si>
  <si>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</si>
  <si>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</si>
  <si>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</si>
  <si>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</si>
  <si>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</si>
  <si>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</si>
  <si>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</si>
  <si>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</si>
  <si>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</si>
  <si>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</si>
  <si>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</si>
  <si>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</si>
  <si>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</si>
  <si>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</si>
  <si>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</si>
  <si>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</si>
  <si>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</si>
  <si>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</si>
  <si>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</si>
  <si>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</si>
  <si>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</si>
  <si>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</si>
  <si>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</si>
  <si>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</si>
  <si>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</si>
  <si>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</si>
  <si>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</si>
  <si>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</si>
  <si>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</si>
  <si>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</si>
  <si>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</si>
  <si>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</si>
  <si>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</si>
  <si>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</si>
  <si>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</si>
  <si>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</si>
  <si>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</si>
  <si>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</si>
  <si>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</si>
  <si>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</si>
  <si>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</si>
  <si>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</si>
  <si>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</si>
  <si>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</si>
  <si>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</si>
  <si>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</si>
  <si>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</si>
  <si>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</si>
  <si>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</si>
  <si>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</si>
  <si>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</si>
  <si>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</si>
  <si>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</si>
  <si>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</si>
  <si>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</si>
  <si>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</si>
  <si>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</si>
  <si>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</si>
  <si>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</si>
  <si>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</si>
  <si>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</si>
  <si>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</si>
  <si>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</si>
  <si>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</si>
  <si>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</si>
  <si>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</si>
  <si>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</si>
  <si>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</si>
  <si>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</si>
  <si>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</si>
  <si>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</si>
  <si>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</si>
  <si>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</si>
  <si>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</si>
  <si>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</si>
  <si>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</si>
  <si>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</si>
  <si>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</si>
  <si>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</si>
  <si>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</si>
  <si>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</si>
  <si>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</si>
  <si>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</si>
  <si>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</si>
  <si>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</si>
  <si>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</si>
  <si>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</si>
  <si>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</si>
  <si>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</si>
  <si>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</si>
  <si>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</si>
  <si>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</si>
  <si>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</si>
  <si>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</si>
  <si>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</si>
  <si>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</si>
  <si>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</si>
  <si>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</si>
  <si>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</si>
  <si>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</si>
  <si>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</si>
  <si>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</si>
  <si>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</si>
  <si>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</si>
  <si>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</si>
  <si>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</si>
  <si>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</si>
  <si>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</si>
  <si>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</si>
  <si>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</si>
  <si>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</si>
  <si>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</si>
  <si>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</si>
  <si>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</si>
  <si>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</si>
  <si>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</si>
  <si>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</si>
  <si>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</si>
  <si>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</si>
  <si>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</si>
  <si>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</si>
  <si>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</si>
  <si>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</si>
  <si>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</si>
  <si>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</si>
  <si>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</si>
  <si>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</si>
  <si>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</si>
  <si>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</si>
  <si>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</si>
  <si>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</si>
  <si>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</si>
  <si>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</si>
  <si>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</si>
  <si>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</si>
  <si>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</si>
  <si>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</si>
  <si>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</si>
  <si>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</si>
  <si>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</si>
  <si>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</si>
  <si>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</si>
  <si>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</si>
  <si>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</si>
  <si>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</si>
  <si>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</si>
  <si>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</si>
  <si>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</si>
  <si>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</si>
  <si>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</si>
  <si>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</si>
  <si>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</si>
  <si>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</si>
  <si>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</si>
  <si>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</si>
  <si>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</si>
  <si>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</si>
  <si>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</si>
  <si>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</si>
  <si>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</si>
  <si>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</si>
  <si>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</si>
  <si>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</si>
  <si>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</si>
  <si>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</si>
  <si>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</si>
  <si>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</si>
  <si>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</si>
  <si>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</si>
  <si>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</si>
  <si>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</si>
  <si>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</si>
  <si>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</si>
  <si>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</si>
  <si>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</si>
  <si>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</si>
  <si>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</si>
  <si>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</si>
  <si>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</si>
  <si>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</si>
  <si>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</si>
  <si>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</si>
  <si>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</si>
  <si>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</si>
  <si>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</si>
  <si>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</si>
  <si>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</si>
  <si>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</si>
  <si>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</si>
  <si>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</si>
  <si>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</si>
  <si>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</si>
  <si>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</si>
  <si>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</si>
  <si>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</si>
  <si>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</si>
  <si>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</si>
  <si>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</si>
  <si>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</si>
  <si>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</si>
  <si>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</si>
  <si>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</si>
  <si>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</si>
  <si>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</si>
  <si>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</si>
  <si>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</si>
  <si>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</si>
  <si>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</si>
  <si>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</si>
  <si>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</si>
  <si>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</si>
  <si>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</si>
  <si>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</si>
  <si>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</si>
  <si>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</si>
  <si>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</si>
  <si>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</si>
  <si>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</si>
  <si>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</si>
  <si>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</si>
  <si>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</si>
  <si>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</si>
  <si>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</si>
  <si>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</si>
  <si>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</si>
  <si>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</si>
  <si>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</si>
  <si>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</si>
  <si>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</si>
  <si>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</si>
  <si>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</si>
  <si>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</si>
  <si>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</si>
  <si>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</si>
  <si>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</si>
  <si>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</si>
  <si>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</si>
  <si>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</si>
  <si>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</si>
  <si>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</si>
  <si>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</si>
  <si>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</si>
  <si>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</si>
  <si>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</si>
  <si>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</si>
  <si>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</si>
  <si>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</si>
  <si>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</si>
  <si>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</si>
  <si>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</si>
  <si>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</si>
  <si>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</si>
  <si>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</si>
  <si>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</si>
  <si>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</si>
  <si>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</si>
  <si>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</si>
  <si>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</si>
  <si>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</si>
  <si>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</si>
  <si>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</si>
  <si>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</si>
  <si>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</si>
  <si>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</si>
  <si>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</si>
  <si>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</si>
  <si>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</si>
  <si>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</si>
  <si>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</si>
  <si>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</si>
  <si>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</si>
  <si>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</si>
  <si>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</si>
  <si>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</si>
  <si>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</si>
  <si>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</si>
  <si>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</si>
  <si>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</si>
  <si>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</si>
  <si>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</si>
  <si>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</si>
  <si>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</si>
  <si>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</si>
  <si>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</si>
  <si>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</si>
  <si>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</si>
  <si>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</si>
  <si>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</si>
  <si>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</si>
  <si>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</si>
  <si>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</si>
  <si>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</si>
  <si>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</si>
  <si>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</si>
  <si>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</si>
  <si>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</si>
  <si>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</si>
  <si>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</si>
  <si>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</si>
  <si>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</si>
  <si>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</si>
  <si>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</si>
  <si>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</si>
  <si>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</si>
  <si>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</si>
  <si>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</si>
  <si>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</si>
  <si>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</si>
  <si>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</si>
  <si>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</si>
  <si>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</si>
  <si>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</si>
  <si>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</si>
  <si>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</si>
  <si>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</si>
  <si>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</si>
  <si>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</si>
  <si>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</si>
  <si>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</si>
  <si>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</si>
  <si>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</si>
  <si>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</si>
  <si>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</si>
  <si>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</si>
  <si>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</si>
  <si>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</si>
  <si>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</si>
  <si>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</si>
  <si>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</si>
  <si>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</si>
  <si>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</si>
  <si>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</si>
  <si>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</si>
  <si>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</si>
  <si>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</si>
  <si>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</si>
  <si>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</si>
  <si>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</si>
  <si>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</si>
  <si>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</si>
  <si>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</si>
  <si>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</si>
  <si>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</si>
  <si>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</si>
  <si>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</si>
  <si>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</si>
  <si>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</si>
  <si>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</si>
  <si>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</si>
  <si>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</si>
  <si>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</si>
  <si>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</si>
  <si>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</si>
  <si>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</si>
  <si>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</si>
  <si>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</si>
  <si>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</si>
  <si>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</si>
  <si>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</si>
  <si>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</si>
  <si>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</si>
  <si>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</si>
  <si>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</si>
  <si>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</si>
  <si>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</si>
  <si>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</si>
  <si>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</si>
  <si>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</si>
  <si>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</si>
  <si>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</si>
  <si>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</si>
  <si>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</si>
  <si>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</si>
  <si>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</si>
  <si>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</si>
  <si>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</si>
  <si>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</si>
  <si>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</si>
  <si>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</si>
  <si>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</si>
  <si>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</si>
  <si>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</si>
  <si>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</si>
  <si>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</si>
  <si>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</si>
  <si>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</si>
  <si>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</si>
  <si>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</si>
  <si>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</si>
  <si>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</si>
  <si>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</si>
  <si>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</si>
  <si>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</si>
  <si>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</si>
  <si>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</si>
  <si>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</si>
  <si>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</si>
  <si>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</si>
  <si>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</si>
  <si>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</si>
  <si>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</si>
  <si>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</si>
  <si>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</si>
  <si>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</si>
  <si>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</si>
  <si>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</si>
  <si>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</si>
  <si>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</si>
  <si>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</si>
  <si>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</si>
  <si>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</si>
  <si>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</si>
  <si>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</si>
  <si>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</si>
  <si>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</si>
  <si>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</si>
  <si>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</si>
  <si>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</si>
  <si>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</si>
  <si>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</si>
  <si>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</si>
  <si>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</si>
  <si>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</si>
  <si>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</si>
  <si>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</si>
  <si>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</si>
  <si>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</si>
  <si>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</si>
  <si>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</si>
  <si>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</si>
  <si>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</si>
  <si>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</si>
  <si>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</si>
  <si>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</si>
  <si>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</si>
  <si>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</si>
  <si>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</si>
  <si>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</si>
  <si>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</si>
  <si>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</si>
  <si>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</si>
  <si>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</si>
  <si>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</si>
  <si>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</si>
  <si>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</si>
  <si>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</si>
  <si>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</si>
  <si>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</si>
  <si>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</si>
  <si>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</si>
  <si>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</si>
  <si>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</si>
  <si>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</si>
  <si>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</si>
  <si>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</si>
  <si>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</si>
  <si>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</si>
  <si>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</si>
  <si>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</si>
  <si>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</si>
  <si>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</si>
  <si>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</si>
  <si>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</si>
  <si>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</si>
  <si>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</si>
  <si>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</si>
  <si>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</si>
  <si>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</si>
  <si>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</si>
  <si>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</si>
  <si>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</si>
  <si>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</si>
  <si>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</si>
  <si>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</si>
  <si>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</si>
  <si>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</si>
  <si>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</si>
  <si>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</si>
  <si>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</si>
  <si>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</si>
  <si>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</si>
  <si>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</si>
  <si>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</si>
  <si>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</si>
  <si>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</si>
  <si>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</si>
  <si>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</si>
  <si>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</si>
  <si>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</si>
  <si>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</si>
  <si>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</si>
  <si>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</si>
  <si>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</si>
  <si>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</si>
  <si>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</si>
  <si>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</si>
  <si>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</si>
  <si>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</si>
  <si>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</si>
  <si>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</si>
  <si>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</si>
  <si>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</si>
  <si>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</si>
  <si>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</si>
  <si>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</si>
  <si>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</si>
  <si>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</si>
  <si>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</si>
  <si>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</si>
  <si>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</si>
  <si>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</si>
  <si>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</si>
  <si>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</si>
  <si>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</si>
  <si>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</si>
  <si>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</si>
  <si>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</si>
  <si>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</si>
  <si>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</si>
  <si>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</si>
  <si>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</si>
  <si>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</si>
  <si>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</si>
  <si>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</si>
  <si>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</si>
  <si>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</si>
  <si>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</si>
  <si>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</si>
  <si>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</si>
  <si>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</si>
  <si>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</si>
  <si>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</si>
  <si>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</si>
  <si>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</si>
  <si>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</si>
  <si>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</si>
  <si>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</si>
  <si>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</si>
  <si>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</si>
  <si>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</si>
  <si>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</si>
  <si>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</si>
  <si>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</si>
  <si>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</si>
  <si>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</si>
  <si>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</si>
  <si>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</si>
  <si>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</si>
  <si>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</si>
  <si>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</si>
  <si>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</si>
  <si>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</si>
  <si>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</si>
  <si>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</si>
  <si>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</si>
  <si>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</si>
  <si>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</si>
  <si>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</si>
  <si>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</si>
  <si>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</si>
  <si>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</si>
  <si>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</si>
  <si>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</si>
  <si>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</si>
  <si>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</si>
  <si>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</si>
  <si>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</si>
  <si>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</si>
  <si>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</si>
  <si>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</si>
  <si>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</si>
  <si>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</si>
  <si>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</si>
  <si>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</si>
  <si>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</si>
  <si>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</si>
  <si>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</si>
  <si>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</si>
  <si>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</si>
  <si>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</si>
  <si>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</si>
  <si>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</si>
  <si>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</si>
  <si>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</si>
  <si>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</si>
  <si>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</si>
  <si>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</si>
  <si>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</si>
  <si>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</si>
  <si>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</si>
  <si>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</si>
  <si>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</si>
  <si>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</si>
  <si>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</si>
  <si>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</si>
  <si>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</si>
  <si>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</si>
  <si>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</si>
  <si>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</si>
  <si>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</si>
  <si>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</si>
  <si>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</si>
  <si>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</si>
  <si>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</si>
  <si>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</si>
  <si>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</si>
  <si>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</si>
  <si>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</si>
  <si>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</si>
  <si>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</si>
  <si>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</si>
  <si>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</si>
  <si>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</si>
  <si>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</si>
  <si>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</si>
  <si>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</si>
  <si>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</si>
  <si>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</si>
  <si>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</si>
  <si>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</si>
  <si>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</si>
  <si>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</si>
  <si>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</si>
  <si>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</si>
  <si>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</si>
  <si>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</si>
  <si>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</si>
  <si>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</si>
  <si>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</si>
  <si>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</si>
  <si>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</si>
  <si>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</si>
  <si>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</si>
  <si>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</si>
  <si>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</si>
  <si>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</si>
  <si>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</si>
  <si>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</si>
  <si>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</si>
  <si>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</si>
  <si>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</si>
  <si>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</si>
  <si>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</si>
  <si>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</si>
  <si>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</si>
  <si>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</si>
  <si>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</si>
  <si>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</si>
  <si>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</si>
  <si>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</si>
  <si>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</si>
  <si>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</si>
  <si>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</si>
  <si>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</si>
  <si>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</si>
  <si>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</si>
  <si>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</si>
  <si>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</si>
  <si>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</si>
  <si>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</si>
  <si>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</si>
  <si>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</si>
  <si>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</si>
  <si>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</si>
  <si>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</si>
  <si>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</si>
  <si>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</si>
  <si>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</si>
  <si>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</si>
  <si>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</si>
  <si>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</si>
  <si>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</si>
  <si>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</si>
  <si>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</si>
  <si>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</si>
  <si>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</si>
  <si>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</si>
  <si>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</si>
  <si>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</si>
  <si>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</si>
  <si>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</si>
  <si>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</si>
  <si>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</si>
  <si>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</si>
  <si>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</si>
  <si>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</si>
  <si>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</si>
  <si>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</si>
  <si>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</si>
  <si>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</si>
  <si>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</si>
  <si>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</si>
  <si>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</si>
  <si>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</si>
  <si>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</si>
  <si>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</si>
  <si>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</si>
  <si>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</si>
  <si>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</si>
  <si>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</si>
  <si>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</si>
  <si>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</si>
  <si>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</si>
  <si>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</si>
  <si>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</si>
  <si>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</si>
  <si>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</si>
  <si>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</si>
  <si>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</si>
  <si>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</si>
  <si>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</si>
  <si>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</si>
  <si>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</si>
  <si>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</si>
  <si>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</si>
  <si>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</si>
  <si>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</si>
  <si>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</si>
  <si>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</si>
  <si>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</si>
  <si>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</si>
  <si>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</si>
  <si>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</si>
  <si>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</si>
  <si>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</si>
  <si>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</si>
  <si>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</si>
  <si>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</si>
  <si>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</si>
  <si>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</si>
  <si>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</si>
  <si>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</si>
  <si>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</si>
  <si>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</si>
  <si>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</si>
  <si>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</si>
  <si>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</si>
  <si>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</si>
  <si>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</si>
  <si>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</si>
  <si>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</si>
  <si>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</si>
  <si>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</si>
  <si>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</si>
  <si>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</si>
  <si>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</si>
  <si>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</si>
  <si>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</si>
  <si>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</si>
  <si>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</si>
  <si>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</si>
  <si>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</si>
  <si>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</si>
  <si>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</si>
  <si>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</si>
  <si>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</si>
  <si>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</si>
  <si>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</si>
  <si>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</si>
  <si>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</si>
  <si>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</si>
  <si>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</si>
  <si>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</si>
  <si>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</si>
  <si>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</si>
  <si>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</si>
  <si>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</si>
  <si>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</si>
  <si>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</si>
  <si>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</si>
  <si>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</si>
  <si>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</si>
  <si>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</si>
  <si>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</si>
  <si>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</si>
  <si>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</si>
  <si>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</si>
  <si>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</si>
  <si>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</si>
  <si>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</si>
  <si>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</si>
  <si>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</si>
  <si>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</si>
  <si>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</si>
  <si>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</si>
  <si>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</si>
  <si>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</si>
  <si>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</si>
  <si>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</si>
  <si>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</si>
  <si>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</si>
  <si>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</si>
  <si>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</si>
  <si>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</si>
  <si>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</si>
  <si>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</si>
  <si>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</si>
  <si>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</si>
  <si>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</si>
  <si>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</si>
  <si>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</si>
  <si>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</si>
  <si>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</si>
  <si>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</si>
  <si>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</si>
  <si>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</si>
  <si>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</si>
  <si>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</si>
  <si>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</si>
  <si>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</si>
  <si>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</si>
  <si>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</si>
  <si>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</si>
  <si>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</si>
  <si>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</si>
  <si>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</si>
  <si>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</si>
  <si>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</si>
  <si>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</si>
  <si>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</si>
  <si>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</si>
  <si>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</si>
  <si>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</si>
  <si>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</si>
  <si>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</si>
  <si>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</si>
  <si>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</si>
  <si>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</si>
  <si>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</si>
  <si>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</si>
  <si>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</si>
  <si>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</si>
  <si>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</si>
  <si>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</si>
  <si>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</si>
  <si>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</si>
  <si>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</si>
  <si>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</si>
  <si>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</si>
  <si>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</si>
  <si>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</si>
  <si>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</si>
  <si>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</si>
  <si>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</si>
  <si>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</si>
  <si>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</si>
  <si>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</si>
  <si>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</si>
  <si>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</si>
  <si>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</si>
  <si>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</si>
  <si>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</si>
  <si>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</si>
  <si>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</si>
  <si>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</si>
  <si>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</si>
  <si>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</si>
  <si>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</si>
  <si>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</si>
  <si>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</si>
  <si>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</si>
  <si>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</si>
  <si>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</si>
  <si>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</si>
  <si>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</si>
  <si>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</si>
  <si>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</si>
  <si>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</si>
  <si>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</si>
  <si>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</si>
  <si>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</si>
  <si>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</si>
  <si>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</si>
  <si>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</si>
  <si>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</si>
  <si>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</si>
  <si>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</si>
  <si>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</si>
  <si>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</si>
  <si>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</si>
  <si>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</si>
  <si>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</si>
  <si>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</si>
  <si>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</si>
  <si>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</si>
  <si>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</si>
  <si>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</si>
  <si>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</si>
  <si>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</si>
  <si>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</si>
  <si>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</si>
  <si>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</si>
  <si>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</si>
  <si>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</si>
  <si>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</si>
  <si>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</si>
  <si>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</si>
  <si>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</si>
  <si>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</si>
  <si>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</si>
  <si>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</si>
  <si>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</si>
  <si>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</si>
  <si>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</si>
  <si>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</si>
  <si>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</si>
  <si>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</si>
  <si>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</si>
  <si>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</si>
  <si>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</si>
  <si>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</si>
  <si>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</si>
  <si>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</si>
  <si>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</si>
  <si>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</si>
  <si>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</si>
  <si>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</si>
  <si>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</si>
  <si>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</si>
  <si>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</si>
  <si>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</si>
  <si>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</si>
  <si>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</si>
  <si>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</si>
  <si>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</si>
  <si>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</si>
  <si>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</si>
  <si>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</si>
  <si>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</si>
  <si>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</si>
  <si>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</si>
  <si>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</si>
  <si>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</si>
  <si>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</si>
  <si>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</si>
  <si>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</si>
  <si>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</si>
  <si>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</si>
  <si>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</si>
  <si>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</si>
  <si>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</si>
  <si>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</si>
  <si>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</si>
  <si>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</si>
  <si>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</si>
  <si>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</si>
  <si>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</si>
  <si>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</si>
  <si>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</si>
  <si>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</si>
  <si>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</si>
  <si>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</si>
  <si>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</si>
  <si>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</si>
  <si>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</si>
  <si>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</si>
  <si>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</si>
  <si>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</si>
  <si>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</si>
  <si>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</si>
  <si>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</si>
  <si>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</si>
  <si>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</si>
  <si>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</si>
  <si>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</si>
  <si>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</si>
  <si>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</si>
  <si>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</si>
  <si>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</si>
  <si>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</si>
  <si>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</si>
  <si>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</si>
  <si>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</si>
  <si>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</si>
  <si>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</si>
  <si>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</si>
  <si>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</si>
  <si>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</si>
  <si>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</si>
  <si>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</si>
  <si>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</si>
  <si>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</si>
  <si>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</si>
  <si>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</si>
  <si>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</si>
  <si>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</si>
  <si>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</si>
  <si>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</si>
  <si>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</si>
  <si>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</si>
  <si>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</si>
  <si>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</si>
  <si>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</si>
  <si>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</si>
  <si>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</si>
  <si>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</si>
  <si>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</si>
  <si>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</si>
  <si>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</si>
  <si>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</si>
  <si>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</si>
  <si>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</si>
  <si>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</si>
  <si>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</si>
  <si>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</si>
  <si>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</si>
  <si>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</si>
  <si>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</si>
  <si>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</si>
  <si>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</si>
  <si>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</si>
  <si>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</si>
  <si>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</si>
  <si>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</si>
  <si>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</si>
  <si>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</si>
  <si>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</si>
  <si>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</si>
  <si>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</si>
  <si>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</si>
  <si>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</si>
  <si>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</si>
  <si>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</si>
  <si>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</si>
  <si>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</si>
  <si>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</si>
  <si>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</si>
  <si>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</si>
  <si>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</si>
  <si>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</si>
  <si>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</si>
  <si>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</si>
  <si>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</si>
  <si>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</si>
  <si>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</si>
  <si>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</si>
  <si>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</si>
  <si>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</si>
  <si>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</si>
  <si>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</si>
  <si>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</si>
  <si>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</si>
  <si>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</si>
  <si>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</si>
  <si>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</si>
  <si>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</si>
  <si>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</si>
  <si>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</si>
  <si>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</si>
  <si>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</si>
  <si>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</si>
  <si>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</si>
  <si>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</si>
  <si>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</si>
  <si>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</si>
  <si>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</si>
  <si>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</si>
  <si>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</si>
  <si>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</si>
  <si>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</si>
  <si>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</si>
  <si>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</si>
  <si>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</si>
  <si>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</si>
  <si>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</si>
  <si>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</si>
  <si>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</si>
  <si>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</si>
  <si>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</si>
  <si>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</si>
  <si>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</si>
  <si>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</si>
  <si>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</si>
  <si>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</si>
  <si>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</si>
  <si>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</si>
  <si>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</si>
  <si>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</si>
  <si>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</si>
  <si>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</si>
  <si>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</si>
  <si>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</si>
  <si>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</si>
  <si>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</si>
  <si>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</si>
  <si>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</si>
  <si>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</si>
  <si>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</si>
  <si>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</si>
  <si>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</si>
  <si>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</si>
  <si>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</si>
  <si>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</si>
  <si>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</si>
  <si>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</si>
  <si>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</si>
  <si>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</si>
  <si>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</si>
  <si>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</si>
  <si>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</si>
  <si>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</si>
  <si>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</si>
  <si>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</si>
  <si>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</si>
  <si>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</si>
  <si>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</si>
  <si>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</si>
  <si>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</si>
  <si>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</si>
  <si>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</si>
  <si>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</si>
  <si>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</si>
  <si>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</si>
  <si>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</si>
  <si>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</si>
  <si>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</si>
  <si>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</si>
  <si>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</si>
  <si>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</si>
  <si>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</si>
  <si>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</si>
  <si>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</si>
  <si>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</si>
  <si>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</si>
  <si>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</si>
  <si>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</si>
  <si>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</si>
  <si>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</si>
  <si>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</si>
  <si>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</si>
  <si>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</si>
  <si>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</si>
  <si>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</si>
  <si>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</si>
  <si>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</si>
  <si>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</si>
  <si>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</si>
  <si>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</si>
  <si>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</si>
  <si>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</si>
  <si>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</si>
  <si>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</si>
  <si>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</si>
  <si>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</si>
  <si>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</si>
  <si>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</si>
  <si>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</si>
  <si>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</si>
  <si>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</si>
  <si>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</si>
  <si>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</si>
  <si>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</si>
  <si>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</si>
  <si>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</si>
  <si>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</si>
  <si>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</si>
  <si>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</si>
  <si>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</si>
  <si>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</si>
  <si>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</si>
  <si>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</si>
  <si>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</si>
  <si>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</si>
  <si>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</si>
  <si>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</si>
  <si>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</si>
  <si>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</si>
  <si>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</si>
  <si>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</si>
  <si>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</si>
  <si>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</si>
  <si>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</si>
  <si>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</si>
  <si>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</si>
  <si>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</si>
  <si>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</si>
  <si>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</si>
  <si>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</si>
  <si>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</si>
  <si>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</si>
  <si>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</si>
  <si>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</si>
  <si>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</si>
  <si>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</si>
  <si>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</si>
  <si>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</si>
  <si>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</si>
  <si>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</si>
  <si>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</si>
  <si>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</si>
  <si>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</si>
  <si>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</si>
  <si>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</si>
  <si>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</si>
  <si>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</si>
  <si>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</si>
  <si>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</si>
  <si>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</si>
  <si>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</si>
  <si>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</si>
  <si>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</si>
  <si>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</si>
  <si>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</si>
  <si>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</si>
  <si>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</si>
  <si>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</si>
  <si>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</si>
  <si>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</si>
  <si>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</si>
  <si>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</si>
  <si>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</si>
  <si>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</si>
  <si>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</si>
  <si>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</si>
  <si>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</si>
  <si>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</si>
  <si>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</si>
  <si>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</si>
  <si>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</si>
  <si>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</si>
  <si>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</si>
  <si>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</si>
  <si>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</si>
  <si>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</si>
  <si>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</si>
  <si>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</si>
  <si>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</si>
  <si>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</si>
  <si>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</si>
  <si>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</si>
  <si>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</si>
  <si>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</si>
  <si>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</si>
  <si>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</si>
  <si>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</si>
  <si>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</si>
  <si>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</si>
  <si>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</si>
  <si>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</si>
  <si>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</si>
  <si>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</si>
  <si>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</si>
  <si>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</si>
  <si>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</si>
  <si>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</si>
  <si>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</si>
  <si>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</si>
  <si>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</si>
  <si>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</si>
  <si>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</si>
  <si>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</si>
  <si>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</si>
  <si>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</si>
  <si>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</si>
  <si>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</si>
  <si>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</si>
  <si>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</si>
  <si>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</si>
  <si>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</si>
  <si>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</si>
  <si>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</si>
  <si>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</si>
  <si>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</si>
  <si>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</si>
  <si>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</si>
  <si>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</si>
  <si>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</si>
  <si>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</si>
  <si>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</si>
  <si>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</si>
  <si>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</si>
  <si>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</si>
  <si>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</si>
  <si>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</si>
  <si>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</si>
  <si>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</si>
  <si>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</si>
  <si>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</si>
  <si>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</si>
  <si>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</si>
  <si>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</si>
  <si>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</si>
  <si>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</si>
  <si>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</si>
  <si>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</si>
  <si>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</si>
  <si>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</si>
  <si>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</si>
  <si>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</si>
  <si>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</si>
  <si>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</si>
  <si>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</si>
  <si>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</si>
  <si>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</si>
  <si>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</si>
  <si>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</si>
  <si>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</si>
  <si>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</si>
  <si>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</si>
  <si>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</si>
  <si>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</si>
  <si>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</si>
  <si>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</si>
  <si>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</si>
  <si>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</si>
  <si>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</si>
  <si>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</si>
  <si>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</si>
  <si>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</si>
  <si>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</si>
  <si>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</si>
  <si>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</si>
  <si>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</si>
  <si>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</si>
  <si>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</si>
  <si>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</si>
  <si>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</si>
  <si>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</si>
  <si>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</si>
  <si>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</si>
  <si>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</si>
  <si>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</si>
  <si>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</si>
  <si>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</si>
  <si>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</si>
  <si>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</si>
  <si>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</si>
  <si>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</si>
  <si>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</si>
  <si>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</si>
  <si>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</si>
  <si>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</si>
  <si>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</si>
  <si>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</si>
  <si>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</si>
  <si>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</si>
  <si>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</si>
  <si>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</si>
  <si>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</si>
  <si>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</si>
  <si>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</si>
  <si>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</si>
  <si>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</si>
  <si>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</si>
  <si>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</si>
  <si>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</si>
  <si>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</si>
  <si>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</si>
  <si>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</si>
  <si>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</si>
  <si>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</si>
  <si>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</si>
  <si>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</si>
  <si>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</si>
  <si>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</si>
  <si>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</si>
  <si>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</si>
  <si>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</si>
  <si>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</si>
  <si>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</si>
  <si>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</si>
  <si>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</si>
  <si>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</si>
  <si>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</si>
  <si>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</si>
  <si>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</si>
  <si>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</si>
  <si>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</si>
  <si>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</si>
  <si>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</si>
  <si>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</si>
  <si>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</si>
  <si>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</si>
  <si>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</si>
  <si>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</si>
  <si>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</si>
  <si>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</si>
  <si>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</si>
  <si>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</si>
  <si>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</si>
  <si>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</si>
  <si>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</si>
  <si>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</si>
  <si>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</si>
  <si>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</si>
  <si>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</si>
  <si>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</si>
  <si>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</si>
  <si>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</si>
  <si>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</si>
  <si>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</si>
  <si>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</si>
  <si>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</si>
  <si>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</si>
  <si>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</si>
  <si>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</si>
  <si>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</si>
  <si>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</si>
  <si>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</si>
  <si>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</si>
  <si>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</si>
  <si>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</si>
  <si>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</si>
  <si>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</si>
  <si>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</si>
  <si>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</si>
  <si>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</si>
  <si>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</si>
  <si>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</si>
  <si>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</si>
  <si>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</si>
  <si>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</si>
  <si>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</si>
  <si>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</si>
  <si>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</si>
  <si>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</si>
  <si>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</si>
  <si>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</si>
  <si>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</si>
  <si>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</si>
  <si>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</si>
  <si>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</si>
  <si>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</si>
  <si>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</si>
  <si>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</si>
  <si>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</si>
  <si>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</si>
  <si>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</si>
  <si>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</si>
  <si>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</si>
  <si>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</si>
  <si>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</si>
  <si>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</si>
  <si>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</si>
  <si>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</si>
  <si>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</si>
  <si>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</si>
  <si>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</si>
  <si>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</si>
  <si>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</si>
  <si>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</si>
  <si>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</si>
  <si>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</si>
  <si>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</si>
  <si>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</si>
  <si>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</si>
  <si>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</si>
  <si>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</si>
  <si>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</si>
  <si>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</si>
  <si>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</si>
  <si>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</si>
  <si>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</si>
  <si>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</si>
  <si>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</si>
  <si>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</si>
  <si>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</si>
  <si>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</si>
  <si>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</si>
  <si>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</si>
  <si>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</si>
  <si>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</si>
  <si>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</si>
  <si>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</si>
  <si>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</si>
  <si>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</si>
  <si>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</si>
  <si>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</si>
  <si>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</si>
  <si>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</si>
  <si>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</si>
  <si>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</si>
  <si>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</si>
  <si>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</si>
  <si>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</si>
  <si>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</si>
  <si>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</si>
  <si>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</si>
  <si>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</si>
  <si>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</si>
  <si>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</si>
  <si>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</si>
  <si>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</si>
  <si>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</si>
  <si>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</si>
  <si>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</si>
  <si>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</si>
  <si>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</si>
  <si>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</si>
  <si>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</si>
  <si>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</si>
  <si>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</si>
  <si>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</si>
  <si>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</si>
  <si>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</si>
  <si>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</si>
  <si>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</si>
  <si>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</si>
  <si>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</si>
  <si>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</si>
  <si>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</si>
  <si>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</si>
  <si>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</si>
  <si>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</si>
  <si>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</si>
  <si>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</si>
  <si>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</si>
  <si>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</si>
  <si>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</si>
  <si>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</si>
  <si>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</si>
  <si>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</si>
  <si>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</si>
  <si>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</si>
  <si>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</si>
  <si>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</si>
  <si>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</si>
  <si>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</si>
  <si>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</si>
  <si>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</si>
  <si>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</si>
  <si>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</si>
  <si>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</si>
  <si>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</si>
  <si>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</si>
  <si>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</si>
  <si>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</si>
  <si>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</si>
  <si>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</si>
  <si>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</si>
  <si>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</si>
  <si>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</si>
  <si>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</si>
  <si>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</si>
  <si>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</si>
  <si>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</si>
  <si>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</si>
  <si>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</si>
  <si>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</si>
  <si>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</si>
  <si>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</si>
  <si>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</si>
  <si>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</si>
  <si>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</si>
  <si>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</si>
  <si>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</si>
  <si>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</si>
  <si>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</si>
  <si>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</si>
  <si>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</si>
  <si>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</si>
  <si>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</si>
  <si>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</si>
  <si>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</si>
  <si>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</si>
  <si>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</si>
  <si>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</si>
  <si>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</si>
  <si>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</si>
  <si>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</si>
  <si>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</si>
  <si>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</si>
  <si>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</si>
  <si>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</si>
  <si>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</si>
  <si>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</si>
  <si>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</si>
  <si>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</si>
  <si>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</si>
  <si>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</si>
  <si>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</si>
  <si>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</si>
  <si>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</si>
  <si>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</si>
  <si>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</si>
  <si>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</si>
  <si>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</si>
  <si>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</si>
  <si>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</si>
  <si>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</si>
  <si>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</si>
  <si>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</si>
  <si>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</si>
  <si>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</si>
  <si>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</si>
  <si>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</si>
  <si>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</si>
  <si>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</si>
  <si>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</si>
  <si>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</si>
  <si>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</si>
  <si>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</si>
  <si>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</si>
  <si>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</si>
  <si>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</si>
  <si>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</si>
  <si>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</si>
  <si>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</si>
  <si>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</si>
  <si>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</si>
  <si>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</si>
  <si>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</si>
  <si>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</si>
  <si>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</si>
  <si>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</si>
  <si>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</si>
  <si>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</si>
  <si>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</si>
  <si>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</si>
  <si>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</si>
  <si>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</si>
  <si>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</si>
  <si>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</si>
  <si>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</si>
  <si>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</si>
  <si>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</si>
  <si>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</si>
  <si>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</si>
  <si>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</si>
  <si>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</si>
  <si>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</si>
  <si>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</si>
  <si>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</si>
  <si>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</si>
  <si>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</si>
  <si>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</si>
  <si>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</si>
  <si>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</si>
  <si>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</si>
  <si>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</si>
  <si>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</si>
  <si>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</si>
  <si>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</si>
  <si>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</si>
  <si>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</si>
  <si>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</si>
  <si>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</si>
  <si>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</si>
  <si>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</si>
  <si>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</si>
  <si>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</si>
  <si>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</si>
  <si>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</si>
  <si>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</si>
  <si>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</si>
  <si>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</si>
  <si>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</si>
  <si>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</si>
  <si>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</si>
  <si>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</si>
  <si>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</si>
  <si>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</si>
  <si>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</si>
  <si>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</si>
  <si>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</si>
  <si>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</si>
  <si>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</si>
  <si>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</si>
  <si>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</si>
  <si>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</si>
  <si>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</si>
  <si>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</si>
  <si>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</si>
  <si>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</si>
  <si>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</si>
  <si>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</si>
  <si>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</si>
  <si>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</si>
  <si>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</si>
  <si>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</si>
  <si>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</si>
  <si>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</si>
  <si>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</si>
  <si>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</si>
  <si>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</si>
  <si>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</si>
  <si>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</si>
  <si>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</si>
  <si>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</si>
  <si>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</si>
  <si>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</si>
  <si>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</si>
  <si>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</si>
  <si>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</si>
  <si>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</si>
  <si>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</si>
  <si>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</si>
  <si>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</si>
  <si>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</si>
  <si>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</si>
  <si>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</si>
  <si>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</si>
  <si>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</si>
  <si>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</si>
  <si>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</si>
  <si>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</si>
  <si>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</si>
  <si>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</si>
  <si>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</si>
  <si>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</si>
  <si>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</si>
  <si>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</si>
  <si>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</si>
  <si>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</si>
  <si>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</si>
  <si>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</si>
  <si>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</si>
  <si>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</si>
  <si>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</si>
  <si>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</si>
  <si>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</si>
  <si>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</si>
  <si>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</si>
  <si>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</si>
  <si>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</si>
  <si>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</si>
  <si>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</si>
  <si>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</si>
  <si>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</si>
  <si>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</si>
  <si>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</si>
  <si>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</si>
  <si>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</si>
  <si>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</si>
  <si>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</si>
  <si>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</si>
  <si>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</si>
  <si>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</si>
  <si>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</si>
  <si>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</si>
  <si>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</si>
  <si>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</si>
  <si>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</si>
  <si>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</si>
  <si>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</si>
  <si>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</si>
  <si>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</si>
  <si>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</si>
  <si>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</si>
  <si>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</si>
  <si>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</si>
  <si>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</si>
  <si>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</si>
  <si>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</si>
  <si>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</si>
  <si>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</si>
  <si>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</si>
  <si>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</si>
  <si>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</si>
  <si>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</si>
  <si>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</si>
  <si>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</si>
  <si>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</si>
  <si>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</si>
  <si>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</si>
  <si>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</si>
  <si>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</si>
  <si>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</si>
  <si>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</si>
  <si>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</si>
  <si>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</si>
  <si>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</si>
  <si>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</si>
  <si>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</si>
  <si>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</si>
  <si>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</si>
  <si>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</si>
  <si>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</si>
  <si>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</si>
  <si>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</si>
  <si>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</si>
  <si>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</si>
  <si>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</si>
  <si>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</si>
  <si>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</si>
  <si>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</si>
  <si>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</si>
  <si>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</si>
  <si>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</si>
  <si>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</si>
  <si>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</si>
  <si>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</si>
  <si>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</si>
  <si>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</si>
  <si>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</si>
  <si>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</si>
  <si>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</si>
  <si>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</si>
  <si>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</si>
  <si>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</si>
  <si>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</si>
  <si>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</si>
  <si>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</si>
  <si>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</si>
  <si>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</si>
  <si>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</si>
  <si>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</si>
  <si>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</si>
  <si>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</si>
  <si>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</si>
  <si>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</si>
  <si>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</si>
  <si>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</si>
  <si>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</si>
  <si>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</si>
  <si>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</si>
  <si>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</si>
  <si>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</si>
  <si>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</si>
  <si>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</si>
  <si>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</si>
  <si>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</si>
  <si>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</si>
  <si>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</si>
  <si>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</si>
  <si>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</si>
  <si>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</si>
  <si>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</si>
  <si>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</si>
  <si>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</si>
  <si>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</si>
  <si>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</si>
  <si>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</si>
  <si>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</si>
  <si>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</si>
  <si>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</si>
  <si>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</si>
  <si>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</si>
  <si>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</si>
  <si>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</si>
  <si>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</si>
  <si>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</si>
  <si>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</si>
  <si>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</si>
  <si>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</si>
  <si>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</si>
  <si>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</si>
  <si>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</si>
  <si>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</si>
  <si>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</si>
  <si>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</si>
  <si>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</si>
  <si>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</si>
  <si>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</si>
  <si>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</si>
  <si>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</si>
  <si>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</si>
  <si>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</si>
  <si>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</si>
  <si>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</si>
  <si>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</si>
  <si>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</si>
  <si>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</si>
  <si>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</si>
  <si>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</si>
  <si>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</si>
  <si>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</si>
  <si>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</si>
  <si>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</si>
  <si>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</si>
  <si>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</si>
  <si>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</si>
  <si>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</si>
  <si>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</si>
  <si>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</si>
  <si>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</si>
  <si>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</si>
  <si>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</si>
  <si>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</si>
  <si>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</si>
  <si>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</si>
  <si>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</si>
  <si>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</si>
  <si>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</si>
  <si>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</si>
  <si>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</si>
  <si>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</si>
  <si>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</si>
  <si>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</si>
  <si>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</si>
  <si>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</si>
  <si>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</si>
  <si>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</si>
  <si>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</si>
  <si>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</si>
  <si>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</si>
  <si>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</si>
  <si>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</si>
  <si>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</si>
  <si>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</si>
  <si>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</si>
  <si>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</si>
  <si>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</si>
  <si>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</si>
  <si>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</si>
  <si>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</si>
  <si>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</si>
  <si>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</si>
  <si>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</si>
  <si>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</si>
  <si>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</si>
  <si>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</si>
  <si>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</si>
  <si>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</si>
  <si>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</si>
  <si>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</si>
  <si>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</si>
  <si>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</si>
  <si>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</si>
  <si>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</si>
  <si>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</si>
  <si>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</si>
  <si>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</si>
  <si>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</si>
  <si>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</si>
  <si>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</si>
  <si>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</si>
  <si>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</si>
  <si>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</si>
  <si>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</si>
  <si>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</si>
  <si>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</si>
  <si>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</si>
  <si>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</si>
  <si>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</si>
  <si>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</si>
  <si>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</si>
  <si>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</si>
  <si>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</si>
  <si>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</si>
  <si>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</si>
  <si>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</si>
  <si>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</si>
  <si>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</si>
  <si>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</si>
  <si>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</si>
  <si>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</si>
  <si>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</si>
  <si>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</si>
  <si>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</si>
  <si>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</si>
  <si>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</si>
  <si>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</si>
  <si>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</si>
  <si>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</si>
  <si>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</si>
  <si>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</si>
  <si>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</si>
  <si>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</si>
  <si>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</si>
  <si>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</si>
  <si>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</si>
  <si>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</si>
  <si>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</si>
  <si>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</si>
  <si>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</si>
  <si>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</si>
  <si>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</si>
  <si>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</si>
  <si>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</si>
  <si>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</si>
  <si>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</si>
  <si>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</si>
  <si>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</si>
  <si>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</si>
  <si>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</si>
  <si>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</si>
  <si>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</si>
  <si>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</si>
  <si>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</si>
  <si>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</si>
  <si>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</si>
  <si>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</si>
  <si>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</si>
  <si>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</si>
  <si>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</si>
  <si>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</si>
  <si>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</si>
  <si>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</si>
  <si>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</si>
  <si>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</si>
  <si>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</si>
  <si>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</si>
  <si>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</si>
  <si>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</si>
  <si>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</si>
  <si>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</si>
  <si>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</si>
  <si>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</si>
  <si>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</si>
  <si>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</si>
  <si>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</si>
  <si>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</si>
  <si>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</si>
  <si>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</si>
  <si>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</si>
  <si>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</si>
  <si>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</si>
  <si>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</si>
  <si>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</si>
  <si>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</si>
  <si>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</si>
  <si>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</si>
  <si>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</si>
  <si>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</si>
  <si>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</si>
  <si>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</si>
  <si>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</si>
  <si>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</si>
  <si>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</si>
  <si>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</si>
  <si>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</si>
  <si>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</si>
  <si>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</si>
  <si>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</si>
  <si>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</si>
  <si>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</si>
  <si>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</si>
  <si>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</si>
  <si>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</si>
  <si>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</si>
  <si>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</si>
  <si>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</si>
  <si>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</si>
  <si>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</si>
  <si>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</si>
  <si>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</si>
  <si>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</si>
  <si>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</si>
  <si>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</si>
  <si>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</si>
  <si>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</si>
  <si>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</si>
  <si>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</si>
  <si>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</si>
  <si>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</si>
  <si>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</si>
  <si>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</si>
  <si>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</si>
  <si>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</si>
  <si>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</si>
  <si>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</si>
  <si>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</si>
  <si>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</si>
  <si>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</si>
  <si>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</si>
  <si>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</si>
  <si>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</si>
  <si>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</si>
  <si>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</si>
  <si>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</si>
  <si>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</si>
  <si>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</si>
  <si>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</si>
  <si>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</si>
  <si>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</si>
  <si>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</si>
  <si>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</si>
  <si>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</si>
  <si>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</si>
  <si>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</si>
  <si>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</si>
  <si>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</si>
  <si>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</si>
  <si>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</si>
  <si>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</si>
  <si>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</si>
  <si>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</si>
  <si>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</si>
  <si>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</si>
  <si>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</si>
  <si>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</si>
  <si>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</si>
  <si>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</si>
  <si>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</si>
  <si>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</si>
  <si>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</si>
  <si>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</si>
  <si>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</si>
  <si>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</si>
  <si>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</si>
  <si>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</si>
  <si>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</si>
  <si>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</si>
  <si>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</si>
  <si>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</si>
  <si>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</si>
  <si>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</si>
  <si>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</si>
  <si>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</si>
  <si>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</si>
  <si>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</si>
  <si>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</si>
  <si>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</si>
  <si>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</si>
  <si>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</si>
  <si>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</si>
  <si>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</si>
  <si>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</si>
  <si>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</si>
  <si>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</si>
  <si>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</si>
  <si>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</si>
  <si>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</si>
  <si>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</si>
  <si>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</si>
  <si>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</si>
  <si>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</si>
  <si>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</si>
  <si>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</si>
  <si>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</si>
  <si>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</si>
  <si>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</si>
  <si>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</si>
  <si>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</si>
  <si>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</si>
  <si>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</si>
  <si>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</si>
  <si>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</si>
  <si>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</si>
  <si>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</si>
  <si>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</si>
  <si>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</si>
  <si>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</si>
  <si>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</si>
  <si>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</si>
  <si>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</si>
  <si>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</si>
  <si>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</si>
  <si>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</si>
  <si>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</si>
  <si>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</si>
  <si>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</si>
  <si>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</si>
  <si>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</si>
  <si>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</si>
  <si>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</si>
  <si>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</si>
  <si>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</si>
  <si>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</si>
  <si>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</si>
  <si>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</si>
  <si>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</si>
  <si>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</si>
  <si>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</si>
  <si>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</si>
  <si>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</si>
  <si>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</si>
  <si>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</si>
  <si>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</si>
  <si>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</si>
  <si>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</si>
  <si>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</si>
  <si>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</si>
  <si>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</si>
  <si>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</si>
  <si>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</si>
  <si>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</si>
  <si>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</si>
  <si>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</si>
  <si>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</si>
  <si>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</si>
  <si>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</si>
  <si>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</si>
  <si>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</si>
  <si>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</si>
  <si>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</si>
  <si>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</si>
  <si>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</si>
  <si>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</si>
  <si>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</si>
  <si>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</si>
  <si>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</si>
  <si>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</si>
  <si>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</si>
  <si>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</si>
  <si>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</si>
  <si>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</si>
  <si>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</si>
  <si>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</si>
  <si>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</si>
  <si>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</si>
  <si>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</si>
  <si>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</si>
  <si>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</si>
  <si>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</si>
  <si>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</si>
  <si>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</si>
  <si>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</si>
  <si>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</si>
  <si>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</si>
  <si>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</si>
  <si>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</si>
  <si>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</si>
  <si>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</si>
  <si>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</si>
  <si>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</si>
  <si>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</si>
  <si>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</si>
  <si>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</si>
  <si>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</si>
  <si>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</si>
  <si>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</si>
  <si>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</si>
  <si>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</si>
  <si>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</si>
  <si>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</si>
  <si>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</si>
  <si>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</si>
  <si>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</si>
  <si>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</si>
  <si>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</si>
  <si>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</si>
  <si>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</si>
  <si>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</si>
  <si>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</si>
  <si>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</si>
  <si>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</si>
  <si>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</si>
  <si>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</si>
  <si>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</si>
  <si>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</si>
  <si>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</si>
  <si>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</si>
  <si>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</si>
  <si>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</si>
  <si>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</si>
  <si>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</si>
  <si>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</si>
  <si>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</si>
  <si>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</si>
  <si>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</si>
  <si>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</si>
  <si>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</si>
  <si>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</si>
  <si>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</si>
  <si>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</si>
  <si>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</si>
  <si>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</si>
  <si>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</si>
  <si>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</si>
  <si>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</si>
  <si>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</si>
  <si>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</si>
  <si>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</si>
  <si>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</si>
  <si>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</si>
  <si>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</si>
  <si>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</si>
  <si>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</si>
  <si>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</si>
  <si>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</si>
  <si>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</si>
  <si>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</si>
  <si>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</si>
  <si>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</si>
  <si>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</si>
  <si>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</si>
  <si>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</si>
  <si>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</si>
  <si>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</si>
  <si>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</si>
  <si>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</si>
  <si>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</si>
  <si>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</si>
  <si>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</si>
  <si>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</si>
  <si>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</si>
  <si>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</si>
  <si>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</si>
  <si>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</si>
  <si>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</si>
  <si>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</si>
  <si>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</si>
  <si>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</si>
  <si>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</si>
  <si>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</si>
  <si>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</si>
  <si>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</si>
  <si>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</si>
  <si>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</si>
  <si>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</si>
  <si>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</si>
  <si>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</si>
  <si>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</si>
  <si>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</si>
  <si>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</si>
  <si>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</si>
  <si>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</si>
  <si>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</si>
  <si>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</si>
  <si>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</si>
  <si>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</si>
  <si>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</si>
  <si>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</si>
  <si>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</si>
  <si>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</si>
  <si>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</si>
  <si>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</si>
  <si>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</si>
  <si>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</si>
  <si>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</si>
  <si>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</si>
  <si>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</si>
  <si>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</si>
  <si>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</si>
  <si>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</si>
  <si>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</si>
  <si>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</si>
  <si>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</si>
  <si>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</si>
  <si>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</si>
  <si>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</si>
  <si>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</si>
  <si>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</si>
  <si>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</si>
  <si>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</si>
  <si>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</si>
  <si>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</si>
  <si>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</si>
  <si>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</si>
  <si>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</si>
  <si>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</si>
  <si>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</si>
  <si>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</si>
  <si>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</si>
  <si>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</si>
  <si>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</si>
  <si>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</si>
  <si>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</si>
  <si>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</si>
  <si>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</si>
  <si>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</si>
  <si>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</si>
  <si>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</si>
  <si>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</si>
  <si>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</si>
  <si>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</si>
  <si>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</si>
  <si>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</si>
  <si>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</si>
  <si>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</si>
  <si>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</si>
  <si>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</si>
  <si>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</si>
  <si>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</si>
  <si>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</si>
  <si>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</si>
  <si>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</si>
  <si>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</si>
  <si>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</si>
  <si>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</si>
  <si>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</si>
  <si>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</si>
  <si>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</si>
  <si>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</si>
  <si>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</si>
  <si>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</si>
  <si>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</si>
  <si>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</si>
  <si>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</si>
  <si>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</si>
  <si>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</si>
  <si>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</si>
  <si>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</si>
  <si>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</si>
  <si>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</si>
  <si>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</si>
  <si>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</si>
  <si>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</si>
  <si>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</si>
  <si>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</si>
  <si>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</si>
  <si>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</si>
  <si>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</si>
  <si>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</si>
  <si>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</si>
  <si>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</si>
  <si>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</si>
  <si>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</si>
  <si>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</si>
  <si>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</si>
  <si>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</si>
  <si>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</si>
  <si>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</si>
  <si>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</si>
  <si>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</si>
  <si>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</si>
  <si>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</si>
  <si>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</si>
  <si>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</si>
  <si>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</si>
  <si>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</si>
  <si>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</si>
  <si>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</si>
  <si>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</si>
  <si>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</si>
  <si>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</si>
  <si>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</si>
  <si>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</si>
  <si>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</si>
  <si>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</si>
  <si>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</si>
  <si>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</si>
  <si>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</si>
  <si>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</si>
  <si>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</si>
  <si>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</si>
  <si>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</si>
  <si>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</si>
  <si>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</si>
  <si>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</si>
  <si>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</si>
  <si>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</si>
  <si>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</si>
  <si>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</si>
  <si>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</si>
  <si>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</si>
  <si>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</si>
  <si>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</si>
  <si>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</si>
  <si>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</si>
  <si>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</si>
  <si>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</si>
  <si>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</si>
  <si>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</si>
  <si>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</si>
  <si>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</si>
  <si>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</si>
  <si>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</si>
  <si>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</si>
  <si>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</si>
  <si>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</si>
  <si>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</si>
  <si>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</si>
  <si>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</si>
  <si>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</si>
  <si>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</si>
  <si>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</si>
  <si>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</si>
  <si>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</si>
  <si>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</si>
  <si>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</si>
  <si>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</si>
  <si>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</si>
  <si>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</si>
  <si>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</si>
  <si>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</si>
  <si>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</si>
  <si>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</si>
  <si>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</si>
  <si>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</si>
  <si>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</si>
  <si>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</si>
  <si>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</si>
  <si>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</si>
  <si>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</si>
  <si>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</si>
  <si>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</si>
  <si>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</si>
  <si>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</si>
  <si>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</si>
  <si>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</si>
  <si>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</si>
  <si>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</si>
  <si>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</si>
  <si>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</si>
  <si>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</si>
  <si>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</si>
  <si>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</si>
  <si>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</si>
  <si>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</si>
  <si>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</si>
  <si>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</si>
  <si>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</si>
  <si>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</si>
  <si>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</si>
  <si>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</si>
  <si>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</si>
  <si>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</si>
  <si>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</si>
  <si>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</si>
  <si>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</si>
  <si>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</si>
  <si>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</si>
  <si>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</si>
  <si>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</si>
  <si>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</si>
  <si>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</si>
  <si>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</si>
  <si>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</si>
  <si>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</si>
  <si>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</si>
  <si>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</si>
  <si>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</si>
  <si>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</si>
  <si>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</si>
  <si>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</si>
  <si>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</si>
  <si>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</si>
  <si>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</si>
  <si>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</si>
  <si>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</si>
  <si>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</si>
  <si>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</si>
  <si>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</si>
  <si>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</si>
  <si>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</si>
  <si>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</si>
  <si>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</si>
  <si>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</si>
  <si>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</si>
  <si>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</si>
  <si>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</si>
  <si>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</si>
  <si>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</si>
  <si>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</si>
  <si>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</si>
  <si>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</si>
  <si>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</si>
  <si>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</si>
  <si>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</si>
  <si>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</si>
  <si>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</si>
  <si>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</si>
  <si>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</si>
  <si>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</si>
  <si>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</si>
  <si>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</si>
  <si>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</si>
  <si>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</si>
  <si>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</si>
  <si>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</si>
  <si>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</si>
  <si>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</si>
  <si>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</si>
  <si>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</si>
  <si>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</si>
  <si>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</si>
  <si>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</si>
  <si>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</si>
  <si>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</si>
  <si>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</si>
  <si>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</si>
  <si>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</si>
  <si>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</si>
  <si>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</si>
  <si>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</si>
  <si>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</si>
  <si>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</si>
  <si>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</si>
  <si>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</si>
  <si>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</si>
  <si>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</si>
  <si>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</si>
  <si>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</si>
  <si>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</si>
  <si>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</si>
  <si>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</si>
  <si>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</si>
  <si>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</si>
  <si>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</si>
  <si>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</si>
  <si>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</si>
  <si>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</si>
  <si>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</si>
  <si>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</si>
  <si>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</si>
  <si>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</si>
  <si>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</si>
  <si>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</si>
  <si>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</si>
  <si>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</si>
  <si>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</si>
  <si>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</si>
  <si>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</si>
  <si>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</si>
  <si>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</si>
  <si>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</si>
  <si>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</si>
  <si>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</si>
  <si>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</si>
  <si>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</si>
  <si>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</si>
  <si>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</si>
  <si>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</si>
  <si>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</si>
  <si>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</si>
  <si>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</si>
  <si>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</si>
  <si>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</si>
  <si>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</si>
  <si>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</si>
  <si>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</si>
  <si>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</si>
  <si>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</si>
  <si>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</si>
  <si>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</si>
  <si>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</si>
  <si>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</si>
  <si>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</si>
  <si>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</si>
  <si>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</si>
  <si>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</si>
  <si>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</si>
  <si>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</si>
  <si>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</si>
  <si>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</si>
  <si>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</si>
  <si>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</si>
  <si>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</si>
  <si>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</si>
  <si>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</si>
  <si>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</si>
  <si>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</si>
  <si>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</si>
  <si>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</si>
  <si>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</si>
  <si>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</si>
  <si>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</si>
  <si>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</si>
  <si>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</si>
  <si>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</si>
  <si>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</si>
  <si>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</si>
  <si>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</si>
  <si>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</si>
  <si>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</si>
  <si>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</si>
  <si>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</si>
  <si>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</si>
  <si>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</si>
  <si>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</si>
  <si>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</si>
  <si>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</si>
  <si>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</si>
  <si>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</si>
  <si>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</si>
  <si>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</si>
  <si>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</si>
  <si>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</si>
  <si>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</si>
  <si>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</si>
  <si>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</si>
  <si>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</si>
  <si>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</si>
  <si>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</si>
  <si>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</si>
  <si>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</si>
  <si>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</si>
  <si>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</si>
  <si>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</si>
  <si>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</si>
  <si>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</si>
  <si>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</si>
  <si>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</si>
  <si>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</si>
  <si>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</si>
  <si>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</si>
  <si>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</si>
  <si>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</si>
  <si>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</si>
  <si>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</si>
  <si>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</si>
  <si>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</si>
  <si>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</si>
  <si>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</si>
  <si>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</si>
  <si>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</si>
  <si>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</si>
  <si>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</si>
  <si>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</si>
  <si>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</si>
  <si>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</si>
  <si>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</si>
  <si>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</si>
  <si>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</si>
  <si>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</si>
  <si>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</si>
  <si>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</si>
  <si>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</si>
  <si>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</si>
  <si>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</si>
  <si>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</si>
  <si>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</si>
  <si>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</si>
  <si>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</si>
  <si>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</si>
  <si>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</si>
  <si>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</si>
  <si>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</si>
  <si>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</si>
  <si>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</si>
  <si>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</si>
  <si>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</si>
  <si>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</si>
  <si>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</si>
  <si>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</si>
  <si>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</si>
  <si>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</si>
  <si>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</si>
  <si>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</si>
  <si>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</si>
  <si>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</si>
  <si>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</si>
  <si>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</si>
  <si>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</si>
  <si>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</si>
  <si>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</si>
  <si>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</si>
  <si>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</si>
  <si>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</si>
  <si>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</si>
  <si>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</si>
  <si>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</si>
  <si>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</si>
  <si>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</si>
  <si>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</si>
  <si>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</si>
  <si>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</si>
  <si>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</si>
  <si>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</si>
  <si>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</si>
  <si>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</si>
  <si>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</si>
  <si>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</si>
  <si>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</si>
  <si>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</si>
  <si>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</si>
  <si>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</si>
  <si>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</si>
  <si>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</si>
  <si>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</si>
  <si>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</si>
  <si>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</si>
  <si>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</si>
  <si>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</si>
  <si>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</si>
  <si>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</si>
  <si>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</si>
  <si>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</si>
  <si>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</si>
  <si>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</si>
  <si>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</si>
  <si>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</si>
  <si>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</si>
  <si>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</si>
  <si>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</si>
  <si>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</si>
  <si>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</si>
  <si>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</si>
  <si>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</si>
  <si>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</si>
  <si>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</si>
  <si>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</si>
  <si>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</si>
  <si>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</si>
  <si>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</si>
  <si>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</si>
  <si>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</si>
  <si>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</si>
  <si>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</si>
  <si>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</si>
  <si>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</si>
  <si>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</si>
  <si>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</si>
  <si>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</si>
  <si>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</si>
  <si>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</si>
  <si>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</si>
  <si>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</si>
  <si>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</si>
  <si>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</si>
  <si>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</si>
  <si>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</si>
  <si>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</si>
  <si>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</si>
  <si>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</si>
  <si>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</si>
  <si>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</si>
  <si>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</si>
  <si>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</si>
  <si>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</si>
  <si>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</si>
  <si>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</si>
  <si>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</si>
  <si>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</si>
  <si>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</si>
  <si>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</si>
  <si>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</si>
  <si>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</si>
  <si>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</si>
  <si>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</si>
  <si>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</si>
  <si>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</si>
  <si>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</si>
  <si>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</si>
  <si>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</si>
  <si>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</si>
  <si>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</si>
  <si>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</si>
  <si>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</si>
  <si>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</si>
  <si>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</si>
  <si>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</si>
  <si>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</si>
  <si>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</si>
  <si>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</si>
  <si>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</si>
  <si>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</si>
  <si>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</si>
  <si>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</si>
  <si>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</si>
  <si>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</si>
  <si>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</si>
  <si>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</si>
  <si>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</si>
  <si>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</si>
  <si>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</si>
  <si>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</si>
  <si>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</si>
  <si>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</si>
  <si>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</si>
  <si>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</si>
  <si>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</si>
  <si>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</si>
  <si>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</si>
  <si>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</si>
  <si>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</si>
  <si>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</si>
  <si>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</si>
  <si>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</si>
  <si>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</si>
  <si>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</si>
  <si>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</si>
  <si>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</si>
  <si>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</si>
  <si>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</si>
  <si>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</si>
  <si>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</si>
  <si>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</si>
  <si>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</si>
  <si>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</si>
  <si>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</si>
  <si>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</si>
  <si>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</si>
  <si>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</si>
  <si>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</si>
  <si>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</si>
  <si>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</si>
  <si>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</si>
  <si>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</si>
  <si>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</si>
  <si>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</si>
  <si>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</si>
  <si>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</si>
  <si>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</si>
  <si>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</si>
  <si>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</si>
  <si>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</si>
  <si>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</si>
  <si>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</si>
  <si>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</si>
  <si>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</si>
  <si>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</si>
  <si>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</si>
  <si>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</si>
  <si>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</si>
  <si>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</si>
  <si>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</si>
  <si>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</si>
  <si>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</si>
  <si>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</si>
  <si>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</si>
  <si>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</si>
  <si>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</si>
  <si>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</si>
  <si>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</si>
  <si>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</si>
  <si>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</si>
  <si>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</si>
  <si>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</si>
  <si>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</si>
  <si>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</si>
  <si>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</si>
  <si>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</si>
  <si>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</si>
  <si>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</si>
  <si>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</si>
  <si>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</si>
  <si>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</si>
  <si>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</si>
  <si>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</si>
  <si>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</si>
  <si>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</si>
  <si>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</si>
  <si>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</si>
  <si>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</si>
  <si>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</si>
  <si>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</si>
  <si>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</si>
  <si>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</si>
  <si>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</si>
  <si>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</si>
  <si>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</si>
  <si>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</si>
  <si>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</si>
  <si>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</si>
  <si>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</si>
  <si>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</si>
  <si>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</si>
  <si>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</si>
  <si>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</si>
  <si>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</si>
  <si>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</si>
  <si>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</si>
  <si>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</si>
  <si>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</si>
  <si>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</si>
  <si>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</si>
  <si>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</si>
  <si>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</si>
  <si>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</si>
  <si>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</si>
  <si>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</si>
  <si>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</si>
  <si>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</si>
  <si>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</si>
  <si>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</si>
  <si>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</si>
  <si>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</si>
  <si>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</si>
  <si>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</si>
  <si>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</si>
  <si>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</si>
  <si>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</si>
  <si>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</si>
  <si>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</si>
  <si>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</si>
  <si>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</si>
  <si>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</si>
  <si>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</si>
  <si>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</si>
  <si>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</si>
  <si>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</si>
  <si>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</si>
  <si>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</si>
  <si>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</si>
  <si>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</si>
  <si>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</si>
  <si>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</si>
  <si>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</si>
  <si>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</si>
  <si>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</si>
  <si>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</si>
  <si>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</si>
  <si>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</si>
  <si>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</si>
  <si>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</si>
  <si>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</si>
  <si>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</si>
  <si>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</si>
  <si>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</si>
  <si>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</si>
  <si>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</si>
  <si>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</si>
  <si>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</si>
  <si>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</si>
  <si>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</si>
  <si>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</si>
  <si>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</si>
  <si>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</si>
  <si>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</si>
  <si>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</si>
  <si>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</si>
  <si>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</si>
  <si>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</si>
  <si>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</si>
  <si>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</si>
  <si>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</si>
  <si>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</si>
  <si>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</si>
  <si>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</si>
  <si>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</si>
  <si>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</si>
  <si>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</si>
  <si>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</si>
  <si>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</si>
  <si>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</si>
  <si>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</si>
  <si>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</si>
  <si>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</si>
  <si>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</si>
  <si>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</si>
  <si>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</si>
  <si>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</si>
  <si>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</si>
  <si>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</si>
  <si>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</si>
  <si>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</si>
  <si>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</si>
  <si>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</si>
  <si>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</si>
  <si>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</si>
  <si>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</si>
  <si>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</si>
  <si>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</si>
  <si>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</si>
  <si>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</si>
  <si>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</si>
  <si>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</si>
  <si>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</si>
  <si>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</si>
  <si>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</si>
  <si>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</si>
  <si>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</si>
  <si>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</si>
  <si>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</si>
  <si>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</si>
  <si>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</si>
  <si>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</si>
  <si>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</si>
  <si>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</si>
  <si>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</si>
  <si>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</si>
  <si>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</si>
  <si>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</si>
  <si>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</si>
  <si>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</si>
  <si>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</si>
  <si>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</si>
  <si>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</si>
  <si>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</si>
  <si>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</si>
  <si>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</si>
  <si>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</si>
  <si>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</si>
  <si>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</si>
  <si>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</si>
  <si>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</si>
  <si>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</si>
  <si>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</si>
  <si>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</si>
  <si>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</si>
  <si>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</si>
  <si>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</si>
  <si>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</si>
  <si>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</si>
  <si>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</si>
  <si>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</si>
  <si>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</si>
  <si>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</si>
  <si>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</si>
  <si>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</si>
  <si>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</si>
  <si>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</si>
  <si>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</si>
  <si>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</si>
  <si>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</si>
  <si>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</si>
  <si>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</si>
  <si>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</si>
  <si>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</si>
  <si>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</si>
  <si>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</si>
  <si>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</si>
  <si>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</si>
  <si>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</si>
  <si>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</si>
  <si>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</si>
  <si>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</si>
  <si>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</si>
  <si>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</si>
  <si>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</si>
  <si>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</si>
  <si>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</si>
  <si>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</si>
  <si>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</si>
  <si>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</si>
  <si>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</si>
  <si>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</si>
  <si>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</si>
  <si>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</si>
  <si>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</si>
  <si>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</si>
  <si>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</si>
  <si>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</si>
  <si>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</si>
  <si>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</si>
  <si>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</si>
  <si>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</si>
  <si>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</si>
  <si>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</si>
  <si>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</si>
  <si>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</si>
  <si>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</si>
  <si>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</si>
  <si>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</si>
  <si>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</si>
  <si>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</si>
  <si>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</si>
  <si>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</si>
  <si>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</si>
  <si>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</si>
  <si>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</si>
  <si>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</si>
  <si>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</si>
  <si>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</si>
  <si>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</si>
  <si>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</si>
  <si>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</si>
  <si>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</si>
  <si>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</si>
  <si>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</si>
  <si>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</si>
  <si>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</si>
  <si>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</si>
  <si>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</si>
  <si>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</si>
  <si>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</si>
  <si>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</si>
  <si>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</si>
  <si>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</si>
  <si>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</si>
  <si>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</si>
  <si>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</si>
  <si>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</si>
  <si>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</si>
  <si>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</si>
  <si>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</si>
  <si>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</si>
  <si>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</si>
  <si>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</si>
  <si>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</si>
  <si>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</si>
  <si>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</si>
  <si>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</si>
  <si>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</si>
  <si>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</si>
  <si>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</si>
  <si>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</si>
  <si>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</si>
  <si>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</si>
  <si>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</si>
  <si>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</si>
  <si>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</si>
  <si>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</si>
  <si>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</si>
  <si>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</si>
  <si>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</si>
  <si>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</si>
  <si>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</si>
  <si>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</si>
  <si>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</si>
  <si>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</si>
  <si>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</si>
  <si>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</si>
  <si>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</si>
  <si>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</si>
  <si>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</si>
  <si>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</si>
  <si>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</si>
  <si>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</si>
  <si>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</si>
  <si>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</si>
  <si>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</si>
  <si>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</si>
  <si>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</si>
  <si>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</si>
  <si>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</si>
  <si>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</si>
  <si>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</si>
  <si>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</si>
  <si>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</si>
  <si>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</si>
  <si>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</si>
  <si>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</si>
  <si>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</si>
  <si>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</si>
  <si>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</si>
  <si>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</si>
  <si>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</si>
  <si>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</si>
  <si>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</si>
  <si>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</si>
  <si>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</si>
  <si>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</si>
  <si>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</si>
  <si>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</si>
  <si>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</si>
  <si>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</si>
  <si>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</si>
  <si>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</si>
  <si>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</si>
  <si>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</si>
  <si>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</si>
  <si>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</si>
  <si>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</si>
  <si>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</si>
  <si>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</si>
  <si>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</si>
  <si>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</si>
  <si>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</si>
  <si>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</si>
  <si>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</si>
  <si>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</si>
  <si>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</si>
  <si>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</si>
  <si>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</si>
  <si>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</si>
  <si>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</si>
  <si>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</si>
  <si>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</si>
  <si>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</si>
  <si>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</si>
  <si>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</si>
  <si>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</si>
  <si>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</si>
  <si>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</si>
  <si>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</si>
  <si>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</si>
  <si>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</si>
  <si>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</si>
  <si>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</si>
  <si>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</si>
  <si>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</si>
  <si>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</si>
  <si>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</si>
  <si>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</si>
  <si>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</si>
  <si>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</si>
  <si>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</si>
  <si>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</si>
  <si>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</si>
  <si>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</si>
  <si>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</si>
  <si>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</si>
  <si>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</si>
  <si>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</si>
  <si>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</si>
  <si>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</si>
  <si>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</si>
  <si>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</si>
  <si>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</si>
  <si>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</si>
  <si>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</si>
  <si>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</si>
  <si>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</si>
  <si>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</si>
  <si>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</si>
  <si>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</si>
  <si>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</si>
  <si>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</si>
  <si>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</si>
  <si>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</si>
  <si>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</si>
  <si>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</si>
  <si>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</si>
  <si>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</si>
  <si>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</si>
  <si>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</si>
  <si>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</si>
  <si>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</si>
  <si>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</si>
  <si>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</si>
  <si>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</si>
  <si>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</si>
  <si>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</si>
  <si>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</si>
  <si>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</si>
  <si>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</si>
  <si>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</si>
  <si>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</si>
  <si>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</si>
  <si>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</si>
  <si>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</si>
  <si>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</si>
  <si>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</si>
  <si>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</si>
  <si>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</si>
  <si>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</si>
  <si>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</si>
  <si>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</si>
  <si>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</si>
  <si>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</si>
  <si>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</si>
  <si>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</si>
  <si>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</si>
  <si>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</si>
  <si>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</si>
  <si>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</si>
  <si>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</si>
  <si>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</si>
  <si>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</si>
  <si>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</si>
  <si>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</si>
  <si>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</si>
  <si>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</si>
  <si>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</si>
  <si>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</si>
  <si>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</si>
  <si>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</si>
  <si>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</si>
  <si>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</si>
  <si>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</si>
  <si>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</si>
  <si>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</si>
  <si>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</si>
  <si>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</si>
  <si>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</si>
  <si>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</si>
  <si>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</si>
  <si>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</si>
  <si>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</si>
  <si>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</si>
  <si>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</si>
  <si>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</si>
  <si>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</si>
  <si>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</si>
  <si>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</si>
  <si>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</si>
  <si>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</si>
  <si>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</si>
  <si>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</si>
  <si>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</si>
  <si>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</si>
  <si>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</si>
  <si>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</si>
  <si>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</si>
  <si>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</si>
  <si>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</si>
  <si>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</si>
  <si>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</si>
  <si>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</si>
  <si>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</si>
  <si>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</si>
  <si>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</si>
  <si>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</si>
  <si>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</si>
  <si>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</si>
  <si>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</si>
  <si>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</si>
  <si>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</si>
  <si>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</si>
  <si>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</si>
  <si>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</si>
  <si>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</si>
  <si>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</si>
  <si>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</si>
  <si>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</si>
  <si>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</si>
  <si>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</si>
  <si>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</si>
  <si>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</si>
  <si>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</si>
  <si>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</si>
  <si>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</si>
  <si>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</si>
  <si>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</si>
  <si>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</si>
  <si>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</si>
  <si>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</si>
  <si>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</si>
  <si>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</si>
  <si>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</si>
  <si>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</si>
  <si>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</si>
  <si>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</si>
  <si>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</si>
  <si>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</si>
  <si>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</si>
  <si>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</si>
  <si>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</si>
  <si>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</si>
  <si>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</si>
  <si>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</si>
  <si>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</si>
  <si>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</si>
  <si>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</si>
  <si>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</si>
  <si>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</si>
  <si>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</si>
  <si>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</si>
  <si>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</si>
  <si>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</si>
  <si>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</si>
  <si>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</si>
  <si>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</si>
  <si>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</si>
  <si>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</si>
  <si>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</si>
  <si>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</si>
  <si>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</si>
  <si>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</si>
  <si>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</si>
  <si>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</si>
  <si>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</si>
  <si>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</si>
  <si>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</si>
  <si>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</si>
  <si>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</si>
  <si>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</si>
  <si>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</si>
  <si>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</si>
  <si>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</si>
  <si>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</si>
  <si>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</si>
  <si>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</si>
  <si>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</si>
  <si>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</si>
  <si>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</si>
  <si>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</si>
  <si>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</si>
  <si>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</si>
  <si>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</si>
  <si>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</si>
  <si>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</si>
  <si>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</si>
  <si>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</si>
  <si>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</si>
  <si>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</si>
  <si>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</si>
  <si>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</si>
  <si>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</si>
  <si>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</si>
  <si>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</si>
  <si>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</si>
  <si>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</si>
  <si>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</si>
  <si>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</si>
  <si>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</si>
  <si>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</si>
  <si>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</si>
  <si>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</si>
  <si>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</si>
  <si>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</si>
  <si>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</si>
  <si>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</si>
  <si>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</si>
  <si>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</si>
  <si>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</si>
  <si>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</si>
  <si>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</si>
  <si>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</si>
  <si>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</si>
  <si>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</si>
  <si>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</si>
  <si>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</si>
  <si>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</si>
  <si>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</si>
  <si>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</si>
  <si>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</si>
  <si>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</si>
  <si>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</si>
  <si>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</si>
  <si>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</si>
  <si>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</si>
  <si>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</si>
  <si>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</si>
  <si>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</si>
  <si>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</si>
  <si>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</si>
  <si>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</si>
  <si>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</si>
  <si>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</si>
  <si>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</si>
  <si>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</si>
  <si>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</si>
  <si>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</si>
  <si>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</si>
  <si>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</si>
  <si>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</si>
  <si>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</si>
  <si>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</si>
  <si>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</si>
  <si>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</si>
  <si>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</si>
  <si>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</si>
  <si>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</si>
  <si>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</si>
  <si>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</si>
  <si>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</si>
  <si>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</si>
  <si>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</si>
  <si>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</si>
  <si>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</si>
  <si>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</si>
  <si>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</si>
  <si>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</si>
  <si>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</si>
  <si>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</si>
  <si>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</si>
  <si>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</si>
  <si>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</si>
  <si>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</si>
  <si>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</si>
  <si>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</si>
  <si>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</si>
  <si>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</si>
  <si>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</si>
  <si>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</si>
  <si>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</si>
  <si>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</si>
  <si>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</si>
  <si>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</si>
  <si>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</si>
  <si>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</si>
  <si>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</si>
  <si>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</si>
  <si>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</si>
  <si>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</si>
  <si>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</si>
  <si>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</si>
  <si>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</si>
  <si>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</si>
  <si>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</si>
  <si>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</si>
  <si>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</si>
  <si>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</si>
  <si>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</si>
  <si>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</si>
  <si>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</si>
  <si>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</si>
  <si>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</si>
  <si>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</si>
  <si>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</si>
  <si>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</si>
  <si>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</si>
  <si>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</si>
  <si>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</si>
  <si>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</si>
  <si>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</si>
  <si>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</si>
  <si>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</si>
  <si>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</si>
  <si>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</si>
  <si>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</si>
  <si>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</si>
  <si>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</si>
  <si>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</si>
  <si>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</si>
  <si>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</si>
  <si>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</si>
  <si>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</si>
  <si>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</si>
  <si>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</si>
  <si>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</si>
  <si>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</si>
  <si>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</si>
  <si>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</si>
  <si>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</si>
  <si>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</si>
  <si>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</si>
  <si>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</si>
  <si>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</si>
  <si>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</si>
  <si>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</si>
  <si>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</si>
  <si>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</si>
  <si>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</si>
  <si>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</si>
  <si>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</si>
  <si>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</si>
  <si>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</si>
  <si>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</si>
  <si>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</si>
  <si>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</si>
  <si>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</si>
  <si>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</si>
  <si>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</si>
  <si>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</si>
  <si>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</si>
  <si>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</si>
  <si>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</si>
  <si>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</si>
  <si>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</si>
  <si>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</si>
  <si>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</si>
  <si>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</si>
  <si>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</si>
  <si>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</si>
  <si>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</si>
  <si>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</si>
  <si>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</si>
  <si>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</si>
  <si>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</si>
  <si>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</si>
  <si>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</si>
  <si>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</si>
  <si>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</si>
  <si>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</si>
  <si>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</si>
  <si>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</si>
  <si>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</si>
  <si>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</si>
  <si>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</si>
  <si>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</si>
  <si>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</si>
  <si>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</si>
  <si>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</si>
  <si>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</si>
  <si>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</si>
  <si>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</si>
  <si>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</si>
  <si>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</si>
  <si>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</si>
  <si>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</si>
  <si>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</si>
  <si>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</si>
  <si>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</si>
  <si>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</si>
  <si>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</si>
  <si>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</si>
  <si>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</si>
  <si>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</si>
  <si>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</si>
  <si>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</si>
  <si>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</si>
  <si>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</si>
  <si>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</si>
  <si>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</si>
  <si>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</si>
  <si>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</si>
  <si>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</si>
  <si>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</si>
  <si>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</si>
  <si>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</si>
  <si>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</si>
  <si>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</si>
  <si>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</si>
  <si>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</si>
  <si>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</si>
  <si>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</si>
  <si>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</si>
  <si>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</si>
  <si>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</si>
  <si>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</si>
  <si>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</si>
  <si>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</si>
  <si>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</si>
  <si>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</si>
  <si>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</si>
  <si>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</si>
  <si>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</si>
  <si>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</si>
  <si>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</si>
  <si>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</si>
  <si>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</si>
  <si>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</si>
  <si>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</si>
  <si>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</si>
  <si>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</si>
  <si>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</si>
  <si>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</si>
  <si>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</si>
  <si>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</si>
  <si>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</si>
  <si>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</si>
  <si>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</si>
  <si>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</si>
  <si>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</si>
  <si>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</si>
  <si>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</si>
  <si>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</si>
  <si>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</si>
  <si>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</si>
  <si>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</si>
  <si>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</si>
  <si>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</si>
  <si>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</si>
  <si>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</si>
  <si>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</si>
  <si>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</si>
  <si>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</si>
  <si>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</si>
  <si>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</si>
  <si>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</si>
  <si>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</si>
  <si>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</si>
  <si>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</si>
  <si>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</si>
  <si>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</si>
  <si>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</si>
  <si>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</si>
  <si>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</si>
  <si>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</si>
  <si>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</si>
  <si>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</si>
  <si>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</si>
  <si>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</si>
  <si>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</si>
  <si>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</si>
  <si>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</si>
  <si>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</si>
  <si>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</si>
  <si>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</si>
  <si>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</si>
  <si>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</si>
  <si>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</si>
  <si>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</si>
  <si>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</si>
  <si>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</si>
  <si>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</si>
  <si>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</si>
  <si>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</si>
  <si>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</si>
  <si>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</si>
  <si>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</si>
  <si>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</si>
  <si>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</si>
  <si>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</si>
  <si>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</si>
  <si>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</si>
  <si>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</si>
  <si>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</si>
  <si>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</si>
  <si>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</si>
  <si>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</si>
  <si>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</si>
  <si>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</si>
  <si>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</si>
  <si>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</si>
  <si>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</si>
  <si>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</si>
  <si>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</si>
  <si>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</si>
  <si>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</si>
  <si>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</si>
  <si>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</si>
  <si>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</si>
  <si>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</si>
  <si>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</si>
  <si>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</si>
  <si>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</si>
  <si>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</si>
  <si>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</si>
  <si>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</si>
  <si>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</si>
  <si>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</si>
  <si>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</si>
  <si>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</si>
  <si>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</si>
  <si>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</si>
  <si>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</si>
  <si>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</si>
  <si>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</si>
  <si>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</si>
  <si>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</si>
  <si>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</si>
  <si>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</si>
  <si>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</si>
  <si>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</si>
  <si>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</si>
  <si>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</si>
  <si>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</si>
  <si>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</si>
  <si>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</si>
  <si>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</si>
  <si>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</si>
  <si>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</si>
  <si>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</si>
  <si>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</si>
  <si>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</si>
  <si>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</si>
  <si>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</si>
  <si>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</si>
  <si>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</si>
  <si>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</si>
  <si>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</si>
  <si>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</si>
  <si>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</si>
  <si>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</si>
  <si>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</si>
  <si>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</si>
  <si>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</si>
  <si>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</si>
  <si>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</si>
  <si>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</si>
  <si>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</si>
  <si>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</si>
  <si>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</si>
  <si>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</si>
  <si>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</si>
  <si>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</si>
  <si>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</si>
  <si>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</si>
  <si>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</si>
  <si>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</si>
  <si>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</si>
  <si>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</si>
  <si>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</si>
  <si>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</si>
  <si>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</si>
  <si>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</si>
  <si>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</si>
  <si>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</si>
  <si>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</si>
  <si>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</si>
  <si>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</si>
  <si>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</si>
  <si>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</si>
  <si>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</si>
  <si>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</si>
  <si>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</si>
  <si>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</si>
  <si>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</si>
  <si>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</si>
  <si>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</si>
  <si>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</si>
  <si>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</si>
  <si>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</si>
  <si>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</si>
  <si>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</si>
  <si>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</si>
  <si>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</si>
  <si>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</si>
  <si>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</si>
  <si>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</si>
  <si>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</si>
  <si>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</si>
  <si>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</si>
  <si>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</si>
  <si>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</si>
  <si>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</si>
  <si>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</si>
  <si>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</si>
  <si>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</si>
  <si>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</si>
  <si>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</si>
  <si>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</si>
  <si>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</si>
  <si>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</si>
  <si>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</si>
  <si>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</si>
  <si>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</si>
  <si>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</si>
  <si>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</si>
  <si>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</si>
  <si>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</si>
  <si>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</si>
  <si>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</si>
  <si>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</si>
  <si>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</si>
  <si>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</si>
  <si>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</si>
  <si>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</si>
  <si>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</si>
  <si>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</si>
  <si>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</si>
  <si>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</si>
  <si>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</si>
  <si>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</si>
  <si>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</si>
  <si>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</si>
  <si>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</si>
  <si>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</si>
  <si>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</si>
  <si>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</si>
  <si>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</si>
  <si>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</si>
  <si>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</si>
  <si>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</si>
  <si>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</si>
  <si>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</si>
  <si>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</si>
  <si>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</si>
  <si>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</si>
  <si>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</si>
  <si>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</si>
  <si>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</si>
  <si>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</si>
  <si>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</si>
  <si>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</si>
  <si>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</si>
  <si>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</si>
  <si>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</si>
  <si>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</si>
  <si>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</si>
  <si>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</si>
  <si>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</si>
  <si>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</si>
  <si>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</si>
  <si>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</si>
  <si>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</si>
  <si>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</si>
  <si>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</si>
  <si>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</si>
  <si>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</si>
  <si>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</si>
  <si>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</si>
  <si>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</si>
  <si>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</si>
  <si>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</si>
  <si>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</si>
  <si>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</si>
  <si>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</si>
  <si>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</si>
  <si>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</si>
  <si>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</si>
  <si>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</si>
  <si>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</si>
  <si>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</si>
  <si>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</si>
  <si>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</si>
  <si>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</si>
  <si>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</si>
  <si>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</si>
  <si>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</si>
  <si>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</si>
  <si>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</si>
  <si>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</si>
  <si>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</si>
  <si>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</si>
  <si>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</si>
  <si>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</si>
  <si>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</si>
  <si>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</si>
  <si>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</si>
  <si>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</si>
  <si>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</si>
  <si>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</si>
  <si>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</si>
  <si>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</si>
  <si>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</si>
  <si>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</si>
  <si>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</si>
  <si>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</si>
  <si>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</si>
  <si>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</si>
  <si>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</si>
  <si>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</si>
  <si>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</si>
  <si>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</si>
  <si>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</si>
  <si>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</si>
  <si>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</si>
  <si>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</si>
  <si>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</si>
  <si>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</si>
  <si>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</si>
  <si>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</si>
  <si>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</si>
  <si>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</si>
  <si>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</si>
  <si>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</si>
  <si>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</si>
  <si>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</si>
  <si>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</si>
  <si>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</si>
  <si>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</si>
  <si>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</si>
  <si>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</si>
  <si>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</si>
  <si>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</si>
  <si>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</si>
  <si>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</si>
  <si>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</si>
  <si>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</si>
  <si>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</si>
  <si>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</si>
  <si>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</si>
  <si>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</si>
  <si>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</si>
  <si>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</si>
  <si>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</si>
  <si>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</si>
  <si>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</si>
  <si>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</si>
  <si>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</si>
  <si>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</si>
  <si>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</si>
  <si>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</si>
  <si>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</si>
  <si>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</si>
  <si>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</si>
  <si>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</si>
  <si>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</si>
  <si>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</si>
  <si>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</si>
  <si>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</si>
  <si>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</si>
  <si>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</si>
  <si>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</si>
  <si>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</si>
  <si>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</si>
  <si>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</si>
  <si>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</si>
  <si>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</si>
  <si>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</si>
  <si>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</si>
  <si>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</si>
  <si>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</si>
  <si>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</si>
  <si>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</si>
  <si>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</si>
  <si>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</si>
  <si>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</si>
  <si>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</si>
  <si>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</si>
  <si>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</si>
  <si>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</si>
  <si>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</si>
  <si>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</si>
  <si>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</si>
  <si>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</si>
  <si>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</si>
  <si>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</si>
  <si>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</si>
  <si>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</si>
  <si>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</si>
  <si>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</si>
  <si>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</si>
  <si>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</si>
  <si>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</si>
  <si>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</si>
  <si>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</si>
  <si>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</si>
  <si>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</si>
  <si>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</si>
  <si>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</si>
  <si>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</si>
  <si>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</si>
  <si>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</si>
  <si>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</si>
  <si>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</si>
  <si>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</si>
  <si>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</si>
  <si>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</si>
  <si>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</si>
  <si>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</si>
  <si>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</si>
  <si>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</si>
  <si>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</si>
  <si>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</si>
  <si>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</si>
  <si>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</si>
  <si>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</si>
  <si>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</si>
  <si>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</si>
  <si>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</si>
  <si>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</si>
  <si>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</si>
  <si>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</si>
  <si>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</si>
  <si>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</si>
  <si>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</si>
  <si>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</si>
  <si>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</si>
  <si>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</si>
  <si>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</si>
  <si>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</si>
  <si>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</si>
  <si>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</si>
  <si>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</si>
  <si>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</si>
  <si>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</si>
  <si>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</si>
  <si>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</si>
  <si>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</si>
  <si>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</si>
  <si>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</si>
  <si>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</si>
  <si>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</si>
  <si>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</si>
  <si>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</si>
  <si>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</si>
  <si>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</si>
  <si>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</si>
  <si>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</si>
  <si>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</si>
  <si>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</si>
  <si>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</si>
  <si>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</si>
  <si>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</si>
  <si>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</si>
  <si>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</si>
  <si>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</si>
  <si>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</si>
  <si>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</si>
  <si>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</si>
  <si>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</si>
  <si>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</si>
  <si>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</si>
  <si>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</si>
  <si>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</si>
  <si>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</si>
  <si>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</si>
  <si>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</si>
  <si>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</si>
  <si>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</si>
  <si>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</si>
  <si>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</si>
  <si>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</si>
  <si>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</si>
  <si>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</si>
  <si>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</si>
  <si>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</si>
  <si>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</si>
  <si>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</si>
  <si>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</si>
  <si>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</si>
  <si>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</si>
  <si>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</si>
  <si>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</si>
  <si>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</si>
  <si>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</si>
  <si>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</si>
  <si>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</si>
  <si>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</si>
  <si>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</si>
  <si>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</si>
  <si>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</si>
  <si>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</si>
  <si>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</si>
  <si>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</si>
  <si>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</si>
  <si>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</si>
  <si>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</si>
  <si>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</si>
  <si>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</si>
  <si>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</si>
  <si>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</si>
  <si>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</si>
  <si>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</si>
  <si>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</si>
  <si>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</si>
  <si>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</si>
  <si>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</si>
  <si>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</si>
  <si>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</si>
  <si>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</si>
  <si>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</si>
  <si>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</si>
  <si>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</si>
  <si>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</si>
  <si>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</si>
  <si>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</si>
  <si>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</si>
  <si>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</si>
  <si>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</si>
  <si>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</si>
  <si>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</si>
  <si>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</si>
  <si>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</si>
  <si>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</si>
  <si>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</si>
  <si>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</si>
  <si>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</si>
  <si>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</si>
  <si>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</si>
  <si>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</si>
  <si>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</si>
  <si>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</si>
  <si>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</si>
  <si>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</si>
  <si>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</si>
  <si>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</si>
  <si>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</si>
  <si>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</si>
  <si>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</si>
  <si>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</si>
  <si>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</si>
  <si>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</si>
  <si>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</si>
  <si>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</si>
  <si>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</si>
  <si>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</si>
  <si>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</si>
  <si>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</si>
  <si>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</si>
  <si>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</si>
  <si>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</si>
  <si>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</si>
  <si>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</si>
  <si>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</si>
  <si>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</si>
  <si>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</si>
  <si>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</si>
  <si>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</si>
  <si>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</si>
  <si>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</si>
  <si>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</si>
  <si>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</si>
  <si>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</si>
  <si>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</si>
  <si>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</si>
  <si>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</si>
  <si>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</si>
  <si>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</si>
  <si>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</si>
  <si>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</si>
  <si>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</si>
  <si>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</si>
  <si>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</si>
  <si>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</si>
  <si>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</si>
  <si>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</si>
  <si>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</si>
  <si>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</si>
  <si>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</si>
  <si>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</si>
  <si>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</si>
  <si>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</si>
  <si>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</si>
  <si>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</si>
  <si>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</si>
  <si>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</si>
  <si>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</si>
  <si>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</si>
  <si>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</si>
  <si>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</si>
  <si>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</si>
  <si>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</si>
  <si>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</si>
  <si>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</si>
  <si>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</si>
  <si>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</si>
  <si>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</si>
  <si>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</si>
  <si>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</si>
  <si>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</si>
  <si>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</si>
  <si>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</si>
  <si>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</si>
  <si>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</si>
  <si>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</si>
  <si>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</si>
  <si>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</si>
  <si>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</si>
  <si>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</si>
  <si>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</si>
  <si>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</si>
  <si>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</si>
  <si>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</si>
  <si>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</si>
  <si>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</si>
  <si>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</si>
  <si>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</si>
  <si>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</si>
  <si>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</si>
  <si>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</si>
  <si>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</si>
  <si>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</si>
  <si>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</si>
  <si>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</si>
  <si>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</si>
  <si>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</si>
  <si>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</si>
  <si>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</si>
  <si>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</si>
  <si>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</si>
  <si>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</si>
  <si>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</si>
  <si>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</si>
  <si>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</si>
  <si>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</si>
  <si>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</si>
  <si>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</si>
  <si>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</si>
  <si>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</si>
  <si>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</si>
  <si>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</si>
  <si>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</si>
  <si>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</si>
  <si>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</si>
  <si>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</si>
  <si>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</si>
  <si>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</si>
  <si>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</si>
  <si>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</si>
  <si>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</si>
  <si>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</si>
  <si>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</si>
  <si>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</si>
  <si>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</si>
  <si>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</si>
  <si>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</si>
  <si>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</si>
  <si>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</si>
  <si>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</si>
  <si>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</si>
  <si>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</si>
  <si>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</si>
  <si>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</si>
  <si>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</si>
  <si>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</si>
  <si>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</si>
  <si>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</si>
  <si>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</si>
  <si>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</si>
  <si>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</si>
  <si>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</si>
  <si>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</si>
  <si>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</si>
  <si>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</si>
  <si>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</si>
  <si>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</si>
  <si>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</si>
  <si>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</si>
  <si>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</si>
  <si>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</si>
  <si>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</si>
  <si>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</si>
  <si>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</si>
  <si>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</si>
  <si>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</si>
  <si>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</si>
  <si>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</si>
  <si>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</si>
  <si>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</si>
  <si>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</si>
  <si>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</si>
  <si>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</si>
  <si>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</si>
  <si>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</si>
  <si>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</si>
  <si>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</si>
  <si>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</si>
  <si>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</si>
  <si>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</si>
  <si>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</si>
  <si>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</si>
  <si>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</si>
  <si>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</si>
  <si>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</si>
  <si>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</si>
  <si>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</si>
  <si>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</si>
  <si>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</si>
  <si>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</si>
  <si>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</si>
  <si>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</si>
  <si>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</si>
  <si>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</si>
  <si>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</si>
  <si>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</si>
  <si>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</si>
  <si>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</si>
  <si>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</si>
  <si>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</si>
  <si>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</si>
  <si>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</si>
  <si>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</si>
  <si>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</si>
  <si>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</si>
  <si>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</si>
  <si>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</si>
  <si>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</si>
  <si>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</si>
  <si>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</si>
  <si>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</si>
  <si>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</si>
  <si>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</si>
  <si>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</si>
  <si>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</si>
  <si>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</si>
  <si>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</si>
  <si>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</si>
  <si>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</si>
  <si>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</si>
  <si>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</si>
  <si>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</si>
  <si>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</si>
  <si>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</si>
  <si>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</si>
  <si>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</si>
  <si>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</si>
  <si>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</si>
  <si>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</si>
  <si>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</si>
  <si>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</si>
  <si>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</si>
  <si>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</si>
  <si>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</si>
  <si>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</si>
  <si>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</si>
  <si>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</si>
  <si>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</si>
  <si>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</si>
  <si>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</si>
  <si>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</si>
  <si>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</si>
  <si>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</si>
  <si>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</si>
  <si>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</si>
  <si>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</si>
  <si>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</si>
  <si>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</si>
  <si>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</si>
  <si>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</si>
  <si>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</si>
  <si>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</si>
  <si>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</si>
  <si>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</si>
  <si>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</si>
  <si>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</si>
  <si>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</si>
  <si>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</si>
  <si>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</si>
  <si>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</si>
  <si>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</si>
  <si>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</si>
  <si>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</si>
  <si>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</si>
  <si>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</si>
  <si>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</si>
  <si>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</si>
  <si>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</si>
  <si>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</si>
  <si>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</si>
  <si>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</si>
  <si>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</si>
  <si>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</si>
  <si>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</si>
  <si>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</si>
  <si>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</si>
  <si>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</si>
  <si>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</si>
  <si>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</si>
  <si>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</si>
  <si>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</si>
  <si>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</si>
  <si>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</si>
  <si>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</si>
  <si>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</si>
  <si>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</si>
  <si>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</si>
  <si>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</si>
  <si>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</si>
  <si>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</si>
  <si>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</si>
  <si>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</si>
  <si>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</si>
  <si>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</si>
  <si>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</si>
  <si>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</si>
  <si>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</si>
  <si>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</si>
  <si>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</si>
  <si>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</si>
  <si>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</si>
  <si>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</si>
  <si>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</si>
  <si>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</si>
  <si>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</si>
  <si>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</si>
  <si>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</si>
  <si>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</si>
  <si>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</si>
  <si>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</si>
  <si>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</si>
  <si>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</si>
  <si>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</si>
  <si>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</si>
  <si>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</si>
  <si>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</si>
  <si>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</si>
  <si>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</si>
  <si>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</si>
  <si>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</si>
  <si>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</si>
  <si>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</si>
  <si>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</si>
  <si>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</si>
  <si>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</si>
  <si>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</si>
  <si>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</si>
  <si>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</si>
  <si>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</si>
  <si>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</si>
  <si>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</si>
  <si>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</si>
  <si>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</si>
  <si>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</si>
  <si>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</si>
  <si>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</si>
  <si>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</si>
  <si>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</si>
  <si>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</si>
  <si>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</si>
  <si>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</si>
  <si>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</si>
  <si>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</si>
  <si>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</si>
  <si>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</si>
  <si>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</si>
  <si>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</si>
  <si>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</si>
  <si>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</si>
  <si>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</si>
  <si>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</si>
  <si>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</si>
  <si>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</si>
  <si>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</si>
  <si>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</si>
  <si>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</si>
  <si>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</si>
  <si>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</si>
  <si>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</si>
  <si>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</si>
  <si>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</si>
  <si>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</si>
  <si>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</si>
  <si>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</si>
  <si>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</si>
  <si>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</si>
  <si>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</si>
  <si>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</si>
  <si>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</si>
  <si>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</si>
  <si>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</si>
  <si>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</si>
  <si>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</si>
  <si>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</si>
  <si>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</si>
  <si>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</si>
  <si>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</si>
  <si>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</si>
  <si>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</si>
  <si>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</si>
  <si>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</si>
  <si>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</si>
  <si>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</si>
  <si>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</si>
  <si>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</si>
  <si>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</si>
  <si>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</si>
  <si>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</si>
  <si>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</si>
  <si>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</si>
  <si>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</si>
  <si>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</si>
  <si>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</si>
  <si>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</si>
  <si>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</si>
  <si>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</si>
  <si>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</si>
  <si>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</si>
  <si>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</si>
  <si>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</si>
  <si>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</si>
  <si>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</si>
  <si>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</si>
  <si>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</si>
  <si>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</si>
  <si>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</si>
  <si>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</si>
  <si>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</si>
  <si>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</si>
  <si>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</si>
  <si>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</si>
  <si>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</si>
  <si>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</si>
  <si>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</si>
  <si>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</si>
  <si>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</si>
  <si>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</si>
  <si>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</si>
  <si>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</si>
  <si>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</si>
  <si>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</si>
  <si>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</si>
  <si>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</si>
  <si>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</si>
  <si>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</si>
  <si>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</si>
  <si>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</si>
  <si>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</si>
  <si>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</si>
  <si>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</si>
  <si>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</si>
  <si>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</si>
  <si>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</si>
  <si>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</si>
  <si>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</si>
  <si>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</si>
  <si>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</si>
  <si>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</si>
  <si>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</si>
  <si>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</si>
  <si>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</si>
  <si>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</si>
  <si>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</si>
  <si>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</si>
  <si>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</si>
  <si>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</si>
  <si>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</si>
  <si>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</si>
  <si>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</si>
  <si>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</si>
  <si>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</si>
  <si>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</si>
  <si>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</si>
  <si>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</si>
  <si>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</si>
  <si>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</si>
  <si>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</si>
  <si>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</si>
  <si>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</si>
  <si>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</si>
  <si>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</si>
  <si>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</si>
  <si>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</si>
  <si>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</si>
  <si>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</si>
  <si>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</si>
  <si>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</si>
  <si>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</si>
  <si>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</si>
  <si>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</si>
  <si>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</si>
  <si>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</si>
  <si>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</si>
  <si>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</si>
  <si>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</si>
  <si>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</si>
  <si>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</si>
  <si>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</si>
  <si>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</si>
  <si>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</si>
  <si>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</si>
  <si>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</si>
  <si>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</si>
  <si>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</si>
  <si>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</si>
  <si>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</si>
  <si>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</si>
  <si>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</si>
  <si>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</si>
  <si>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</si>
  <si>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</si>
  <si>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</si>
  <si>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</si>
  <si>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</si>
  <si>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</si>
  <si>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</si>
  <si>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</si>
  <si>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</si>
  <si>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</si>
  <si>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</si>
  <si>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</si>
  <si>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</si>
  <si>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</si>
  <si>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</si>
  <si>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</si>
  <si>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</si>
  <si>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</si>
  <si>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</si>
  <si>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</si>
  <si>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</si>
  <si>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</si>
  <si>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</si>
  <si>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</si>
  <si>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</si>
  <si>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</si>
  <si>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</si>
  <si>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</si>
  <si>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</si>
  <si>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</si>
  <si>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</si>
  <si>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</si>
  <si>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</si>
  <si>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</si>
  <si>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</si>
  <si>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</si>
  <si>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</si>
  <si>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</si>
  <si>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</si>
  <si>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</si>
  <si>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</si>
  <si>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</si>
  <si>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</si>
  <si>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</si>
  <si>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</si>
  <si>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</si>
  <si>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</si>
  <si>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</si>
  <si>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</si>
  <si>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</si>
  <si>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</si>
  <si>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</si>
  <si>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</si>
  <si>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</si>
  <si>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</si>
  <si>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</si>
  <si>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</si>
  <si>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</si>
  <si>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</si>
  <si>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</si>
  <si>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</si>
  <si>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</si>
  <si>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</si>
  <si>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</si>
  <si>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</si>
  <si>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</si>
  <si>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</si>
  <si>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</si>
  <si>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</si>
  <si>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</si>
  <si>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</si>
  <si>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</si>
  <si>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</si>
  <si>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</si>
  <si>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</si>
  <si>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</si>
  <si>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</si>
  <si>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</si>
  <si>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</si>
  <si>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</si>
  <si>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</si>
  <si>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</si>
  <si>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</si>
  <si>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</si>
  <si>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</si>
  <si>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</si>
  <si>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</si>
  <si>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</si>
  <si>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</si>
  <si>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</si>
  <si>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</si>
  <si>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</si>
  <si>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</si>
  <si>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</si>
  <si>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</si>
  <si>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</si>
  <si>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</si>
  <si>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</si>
  <si>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</si>
  <si>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</si>
  <si>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</si>
  <si>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</si>
  <si>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</si>
  <si>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</si>
  <si>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</si>
  <si>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</si>
  <si>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</si>
  <si>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</si>
  <si>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</si>
  <si>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</si>
  <si>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</si>
  <si>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</si>
  <si>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</si>
  <si>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</si>
  <si>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</si>
  <si>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</si>
  <si>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</si>
  <si>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</si>
  <si>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</si>
  <si>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</si>
  <si>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</si>
  <si>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</si>
  <si>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</si>
  <si>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</si>
  <si>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</si>
  <si>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</si>
  <si>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</si>
  <si>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</si>
  <si>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</si>
  <si>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</si>
  <si>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</si>
  <si>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</si>
  <si>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</si>
  <si>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</si>
  <si>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</si>
  <si>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</si>
  <si>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</si>
  <si>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</si>
  <si>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</si>
  <si>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</si>
  <si>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</si>
  <si>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</si>
  <si>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</si>
  <si>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</si>
  <si>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</si>
  <si>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</si>
  <si>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</si>
  <si>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</si>
  <si>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</si>
  <si>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</si>
  <si>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</si>
  <si>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</si>
  <si>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</si>
  <si>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</si>
  <si>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</si>
  <si>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</si>
  <si>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</si>
  <si>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</si>
  <si>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</si>
  <si>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</si>
  <si>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</si>
  <si>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</si>
  <si>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</si>
  <si>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</si>
  <si>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</si>
  <si>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</si>
  <si>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</si>
  <si>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</si>
  <si>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</si>
  <si>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</si>
  <si>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</si>
  <si>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</si>
  <si>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</si>
  <si>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</si>
  <si>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</si>
  <si>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</si>
  <si>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</si>
  <si>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</si>
  <si>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</si>
  <si>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</si>
  <si>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</si>
  <si>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</si>
  <si>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</si>
  <si>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</si>
  <si>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</si>
  <si>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</si>
  <si>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</si>
  <si>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</si>
  <si>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</si>
  <si>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</si>
  <si>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</si>
  <si>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</si>
  <si>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</si>
  <si>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</si>
  <si>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</si>
  <si>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</si>
  <si>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</si>
  <si>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</si>
  <si>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</si>
  <si>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</si>
  <si>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</si>
  <si>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</si>
  <si>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</si>
  <si>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</si>
  <si>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</si>
  <si>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</si>
  <si>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</si>
  <si>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</si>
  <si>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</si>
  <si>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</si>
  <si>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</si>
  <si>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</si>
  <si>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</si>
  <si>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</si>
  <si>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</si>
  <si>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</si>
  <si>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</si>
  <si>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</si>
  <si>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</si>
  <si>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</si>
  <si>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</si>
  <si>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</si>
  <si>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</si>
  <si>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</si>
  <si>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</si>
  <si>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</si>
  <si>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</si>
  <si>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</si>
  <si>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</si>
  <si>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</si>
  <si>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</si>
  <si>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</si>
  <si>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</si>
  <si>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</si>
  <si>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</si>
  <si>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</si>
  <si>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</si>
  <si>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</si>
  <si>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</si>
  <si>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</si>
  <si>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</si>
  <si>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</si>
  <si>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</si>
  <si>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</si>
  <si>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</si>
  <si>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</si>
  <si>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</si>
  <si>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</si>
  <si>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</si>
  <si>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</si>
  <si>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</si>
  <si>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</si>
  <si>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</si>
  <si>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</si>
  <si>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</si>
  <si>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</si>
  <si>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</si>
  <si>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</si>
  <si>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</si>
  <si>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</si>
  <si>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</si>
  <si>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</si>
  <si>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</si>
  <si>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</si>
  <si>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</si>
  <si>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</si>
  <si>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</si>
  <si>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</si>
  <si>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</si>
  <si>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</si>
  <si>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</si>
  <si>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</si>
  <si>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</si>
  <si>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</si>
  <si>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</si>
  <si>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</si>
  <si>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</si>
  <si>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</si>
  <si>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</si>
  <si>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</si>
  <si>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</si>
  <si>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</si>
  <si>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</si>
  <si>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</si>
  <si>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</si>
  <si>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</si>
  <si>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</si>
  <si>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</si>
  <si>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</si>
  <si>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</si>
  <si>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</si>
  <si>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</si>
  <si>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</si>
  <si>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</si>
  <si>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</si>
  <si>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</si>
  <si>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</si>
  <si>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</si>
  <si>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</si>
  <si>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</si>
  <si>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</si>
  <si>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</si>
  <si>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</si>
  <si>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</si>
  <si>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</si>
  <si>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</si>
  <si>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</si>
  <si>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</si>
  <si>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</si>
  <si>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</si>
  <si>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</si>
  <si>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</si>
  <si>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</si>
  <si>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</si>
  <si>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</si>
  <si>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</si>
  <si>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</si>
  <si>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</si>
  <si>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</si>
  <si>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</si>
  <si>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</si>
  <si>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</si>
  <si>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</si>
  <si>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</si>
  <si>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</si>
  <si>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</si>
  <si>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</si>
  <si>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</si>
  <si>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</si>
  <si>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</si>
  <si>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</si>
  <si>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</si>
  <si>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</si>
  <si>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</si>
  <si>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</si>
  <si>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</si>
  <si>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</si>
  <si>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</si>
  <si>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</si>
  <si>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</si>
  <si>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</si>
  <si>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</si>
  <si>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</si>
  <si>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</si>
  <si>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</si>
  <si>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</si>
  <si>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</si>
  <si>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</si>
  <si>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</si>
  <si>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</si>
  <si>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</si>
  <si>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</si>
  <si>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</si>
  <si>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</si>
  <si>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</si>
  <si>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</si>
  <si>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</si>
  <si>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</si>
  <si>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</si>
  <si>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</si>
  <si>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</si>
  <si>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</si>
  <si>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</si>
  <si>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</si>
  <si>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</si>
  <si>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</si>
  <si>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</si>
  <si>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</si>
  <si>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</si>
  <si>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</si>
  <si>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</si>
  <si>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</si>
  <si>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</si>
  <si>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</si>
  <si>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</si>
  <si>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</si>
  <si>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</si>
  <si>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</si>
  <si>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</si>
  <si>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</si>
  <si>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</si>
  <si>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</si>
  <si>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</si>
  <si>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</si>
  <si>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</si>
  <si>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</si>
  <si>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</si>
  <si>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</si>
  <si>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</si>
  <si>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</si>
  <si>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</si>
  <si>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</si>
  <si>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</si>
  <si>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</si>
  <si>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</si>
  <si>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</si>
  <si>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</si>
  <si>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</si>
  <si>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</si>
  <si>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</si>
  <si>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</si>
  <si>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</si>
  <si>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</si>
  <si>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</si>
  <si>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</si>
  <si>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</si>
  <si>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</si>
  <si>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</si>
  <si>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</si>
  <si>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</si>
  <si>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</si>
  <si>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</si>
  <si>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</si>
  <si>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</si>
  <si>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</si>
  <si>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</si>
  <si>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</si>
  <si>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</si>
  <si>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</si>
  <si>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</si>
  <si>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</si>
  <si>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</si>
  <si>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</si>
  <si>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</si>
  <si>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</si>
  <si>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</si>
  <si>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</si>
  <si>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</si>
  <si>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</si>
  <si>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</si>
  <si>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</si>
  <si>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</si>
  <si>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</si>
  <si>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</si>
  <si>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</si>
  <si>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</si>
  <si>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</si>
  <si>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</si>
  <si>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</si>
  <si>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</si>
  <si>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</si>
  <si>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</si>
  <si>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</si>
  <si>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</si>
  <si>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</si>
  <si>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</si>
  <si>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</si>
  <si>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</si>
  <si>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</si>
  <si>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</si>
  <si>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</si>
  <si>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</si>
  <si>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</si>
  <si>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</si>
  <si>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</si>
  <si>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</si>
  <si>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</si>
  <si>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</si>
  <si>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</si>
  <si>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</si>
  <si>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</si>
  <si>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</si>
  <si>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</si>
  <si>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</si>
  <si>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</si>
  <si>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</si>
  <si>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</si>
  <si>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</si>
  <si>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</si>
  <si>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</si>
  <si>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</si>
  <si>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</si>
  <si>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</si>
  <si>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</si>
  <si>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</si>
  <si>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</si>
  <si>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</si>
  <si>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</si>
  <si>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</si>
  <si>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</si>
  <si>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</si>
  <si>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</si>
  <si>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</si>
  <si>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</si>
  <si>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</si>
  <si>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</si>
  <si>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</si>
  <si>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</si>
  <si>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</si>
  <si>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</si>
  <si>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</si>
  <si>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</si>
  <si>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</si>
  <si>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</si>
  <si>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</si>
  <si>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</si>
  <si>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</si>
  <si>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</si>
  <si>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</si>
  <si>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</si>
  <si>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</si>
  <si>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</si>
  <si>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</si>
  <si>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</si>
  <si>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</si>
  <si>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</si>
  <si>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</si>
  <si>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</si>
  <si>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</si>
  <si>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</si>
  <si>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</si>
  <si>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</si>
  <si>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</si>
  <si>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</si>
  <si>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</si>
  <si>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</si>
  <si>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</si>
  <si>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</si>
  <si>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</si>
  <si>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</si>
  <si>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</si>
  <si>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</si>
  <si>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</si>
  <si>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</si>
  <si>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</si>
  <si>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</si>
  <si>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</si>
  <si>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</si>
  <si>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</si>
  <si>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</si>
  <si>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</si>
  <si>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</si>
  <si>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</si>
  <si>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</si>
  <si>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</si>
  <si>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</si>
  <si>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</si>
  <si>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</si>
  <si>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</si>
  <si>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</si>
  <si>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</si>
  <si>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</si>
  <si>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</si>
  <si>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</si>
  <si>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</si>
  <si>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</si>
  <si>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</si>
  <si>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</si>
  <si>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</si>
  <si>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</si>
  <si>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</si>
  <si>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</si>
  <si>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</si>
  <si>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</si>
  <si>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</si>
  <si>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</si>
  <si>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</si>
  <si>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</si>
  <si>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</si>
  <si>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</si>
  <si>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</si>
  <si>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</si>
  <si>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</si>
  <si>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</si>
  <si>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</si>
  <si>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</si>
  <si>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</si>
  <si>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</si>
  <si>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</si>
  <si>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</si>
  <si>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</si>
  <si>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</si>
  <si>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</si>
  <si>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</si>
  <si>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</si>
  <si>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</si>
  <si>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</si>
  <si>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</si>
  <si>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</si>
  <si>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</si>
  <si>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</si>
  <si>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</si>
  <si>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</si>
  <si>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</si>
  <si>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</si>
  <si>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</si>
  <si>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</si>
  <si>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</si>
  <si>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</si>
  <si>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</si>
  <si>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</si>
  <si>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</si>
  <si>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</si>
  <si>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</si>
  <si>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</si>
  <si>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</si>
  <si>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</si>
  <si>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</si>
  <si>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</si>
  <si>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</si>
  <si>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</si>
  <si>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</si>
  <si>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</si>
  <si>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</si>
  <si>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</si>
  <si>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</si>
  <si>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</si>
  <si>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</si>
  <si>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</si>
  <si>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</si>
  <si>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</si>
  <si>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</si>
  <si>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</si>
  <si>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</si>
  <si>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</si>
  <si>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</si>
  <si>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</si>
  <si>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</si>
  <si>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</si>
  <si>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</si>
  <si>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</si>
  <si>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</si>
  <si>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</si>
  <si>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</si>
  <si>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</si>
  <si>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</si>
  <si>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</si>
  <si>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</si>
  <si>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</si>
  <si>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</si>
  <si>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</si>
  <si>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</si>
  <si>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</si>
  <si>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</si>
  <si>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</si>
  <si>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</si>
  <si>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</si>
  <si>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</si>
  <si>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</si>
  <si>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</si>
  <si>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</si>
  <si>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</si>
  <si>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</si>
  <si>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</si>
  <si>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</si>
  <si>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</si>
  <si>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</si>
  <si>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</si>
  <si>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</si>
  <si>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</si>
  <si>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</si>
  <si>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</si>
  <si>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</si>
  <si>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</si>
  <si>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</si>
  <si>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</si>
  <si>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</si>
  <si>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</si>
  <si>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</si>
  <si>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</si>
  <si>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</si>
  <si>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</si>
  <si>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</si>
  <si>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</si>
  <si>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</si>
  <si>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</si>
  <si>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</si>
  <si>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</si>
  <si>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</si>
  <si>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</si>
  <si>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</si>
  <si>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</si>
  <si>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</si>
  <si>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</si>
  <si>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</si>
  <si>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</si>
  <si>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</si>
  <si>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</si>
  <si>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</si>
  <si>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</si>
  <si>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</si>
  <si>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</si>
  <si>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</si>
  <si>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</si>
  <si>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</si>
  <si>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</si>
  <si>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</si>
  <si>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</si>
  <si>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</si>
  <si>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</si>
  <si>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</si>
  <si>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</si>
  <si>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</si>
  <si>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</si>
  <si>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</si>
  <si>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</si>
  <si>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</si>
  <si>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</si>
  <si>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</si>
  <si>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</si>
  <si>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</si>
  <si>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</si>
  <si>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</si>
  <si>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</si>
  <si>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</si>
  <si>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</si>
  <si>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</si>
  <si>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</si>
  <si>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</si>
  <si>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</si>
  <si>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</si>
  <si>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</si>
  <si>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</si>
  <si>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</si>
  <si>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</si>
  <si>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</si>
  <si>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</si>
  <si>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</si>
  <si>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</si>
  <si>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</si>
  <si>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</si>
  <si>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</si>
  <si>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</si>
  <si>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</si>
  <si>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</si>
  <si>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</si>
  <si>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</si>
  <si>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</si>
  <si>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</si>
  <si>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</si>
  <si>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</si>
  <si>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</si>
  <si>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</si>
  <si>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</si>
  <si>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</si>
  <si>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</si>
  <si>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</si>
  <si>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</si>
  <si>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</si>
  <si>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</si>
  <si>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</si>
  <si>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</si>
  <si>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</si>
  <si>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</si>
  <si>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</si>
  <si>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</si>
  <si>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</si>
  <si>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</si>
  <si>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</si>
  <si>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</si>
  <si>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</si>
  <si>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</si>
  <si>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</si>
  <si>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</si>
  <si>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</si>
  <si>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</si>
  <si>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</si>
  <si>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</si>
  <si>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</si>
  <si>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</si>
  <si>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</si>
  <si>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</si>
  <si>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</si>
  <si>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</si>
  <si>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</si>
  <si>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</si>
  <si>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</si>
  <si>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</si>
  <si>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</si>
  <si>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</si>
  <si>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</si>
  <si>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</si>
  <si>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</si>
  <si>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</si>
  <si>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</si>
  <si>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</si>
  <si>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</si>
  <si>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</si>
  <si>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</si>
  <si>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</si>
  <si>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</si>
  <si>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</si>
  <si>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</si>
  <si>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</si>
  <si>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</si>
  <si>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</si>
  <si>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</si>
  <si>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</si>
  <si>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</si>
  <si>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</si>
  <si>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</si>
  <si>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</si>
  <si>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</si>
  <si>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</si>
  <si>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</si>
  <si>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</si>
  <si>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</si>
  <si>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</si>
  <si>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</si>
  <si>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</si>
  <si>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</si>
  <si>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</si>
  <si>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</si>
  <si>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</si>
  <si>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</si>
  <si>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</si>
  <si>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</si>
  <si>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</si>
  <si>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</si>
  <si>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</si>
  <si>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</si>
  <si>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</si>
  <si>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</si>
  <si>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</si>
  <si>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</si>
  <si>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</si>
  <si>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</si>
  <si>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</si>
  <si>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</si>
  <si>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</si>
  <si>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</si>
  <si>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</si>
  <si>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</si>
  <si>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</si>
  <si>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</si>
  <si>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</si>
  <si>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</si>
  <si>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</si>
  <si>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</si>
  <si>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</si>
  <si>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</si>
  <si>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</si>
  <si>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</si>
  <si>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</si>
  <si>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</si>
  <si>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</si>
  <si>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</si>
  <si>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</si>
  <si>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</si>
  <si>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</si>
  <si>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</si>
  <si>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</si>
  <si>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</si>
  <si>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</si>
  <si>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</si>
  <si>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</si>
  <si>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</si>
  <si>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</si>
  <si>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</si>
  <si>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</si>
  <si>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</si>
  <si>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</si>
  <si>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</si>
  <si>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</si>
  <si>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</si>
  <si>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</si>
  <si>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</si>
  <si>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</si>
  <si>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</si>
  <si>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</si>
  <si>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</si>
  <si>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</si>
  <si>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</si>
  <si>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</si>
  <si>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</si>
  <si>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</si>
  <si>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</si>
  <si>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</si>
  <si>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</si>
  <si>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</si>
  <si>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</si>
  <si>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</si>
  <si>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</si>
  <si>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</si>
  <si>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</si>
  <si>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</si>
  <si>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</si>
  <si>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</si>
  <si>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</si>
  <si>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</si>
  <si>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</si>
  <si>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</si>
  <si>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</si>
  <si>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</si>
  <si>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</si>
  <si>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</si>
  <si>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</si>
  <si>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</si>
  <si>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</si>
  <si>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</si>
  <si>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</si>
  <si>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</si>
  <si>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</si>
  <si>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</si>
  <si>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</si>
  <si>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</si>
  <si>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</si>
  <si>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</si>
  <si>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</si>
  <si>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</si>
  <si>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</si>
  <si>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</si>
  <si>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</si>
  <si>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</si>
  <si>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</si>
  <si>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</si>
  <si>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</si>
  <si>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</si>
  <si>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</si>
  <si>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</si>
  <si>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</si>
  <si>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</si>
  <si>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</si>
  <si>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</si>
  <si>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</si>
  <si>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</si>
  <si>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</si>
  <si>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</si>
  <si>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</si>
  <si>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</si>
  <si>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</si>
  <si>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</si>
  <si>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</si>
  <si>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</si>
  <si>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</si>
  <si>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</si>
  <si>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</si>
  <si>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</si>
  <si>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</si>
  <si>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</si>
  <si>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</si>
  <si>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</si>
  <si>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</si>
  <si>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</si>
  <si>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</si>
  <si>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</si>
  <si>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</si>
  <si>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</si>
  <si>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</si>
  <si>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</si>
  <si>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</si>
  <si>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</si>
  <si>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</si>
  <si>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</si>
  <si>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</si>
  <si>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</si>
  <si>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</si>
  <si>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</si>
  <si>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</si>
  <si>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</si>
  <si>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</si>
  <si>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</si>
  <si>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</si>
  <si>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</si>
  <si>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</si>
  <si>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</si>
  <si>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</si>
  <si>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</si>
  <si>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</si>
  <si>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</si>
  <si>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</si>
  <si>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</si>
  <si>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</si>
  <si>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</si>
  <si>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</si>
  <si>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</si>
  <si>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</si>
  <si>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</si>
  <si>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</si>
  <si>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</si>
  <si>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</si>
  <si>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</si>
  <si>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</si>
  <si>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</si>
  <si>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</si>
  <si>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</si>
  <si>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</si>
  <si>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</si>
  <si>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</si>
  <si>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</si>
  <si>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</si>
  <si>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</si>
  <si>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</si>
  <si>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</si>
  <si>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</si>
  <si>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</si>
  <si>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</si>
  <si>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</si>
  <si>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</si>
  <si>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</si>
  <si>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</si>
  <si>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</si>
  <si>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</si>
  <si>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</si>
  <si>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</si>
  <si>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</si>
  <si>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</si>
  <si>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</si>
  <si>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</si>
  <si>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</si>
  <si>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</si>
  <si>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</si>
  <si>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</si>
  <si>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</si>
  <si>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</si>
  <si>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</si>
  <si>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</si>
  <si>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</si>
  <si>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</si>
  <si>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</si>
  <si>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</si>
  <si>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</si>
  <si>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</si>
  <si>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</si>
  <si>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</si>
  <si>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</si>
  <si>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</si>
  <si>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</si>
  <si>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</si>
  <si>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</si>
  <si>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</si>
  <si>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</si>
  <si>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</si>
  <si>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</si>
  <si>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</si>
  <si>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</si>
  <si>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</si>
  <si>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</si>
  <si>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</si>
  <si>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</si>
  <si>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</si>
  <si>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</si>
  <si>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</si>
  <si>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</si>
  <si>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</si>
  <si>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</si>
  <si>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</si>
  <si>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</si>
  <si>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</si>
  <si>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</si>
  <si>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</si>
  <si>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</si>
  <si>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</si>
  <si>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</si>
  <si>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</si>
  <si>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</si>
  <si>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</si>
  <si>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</si>
  <si>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</si>
  <si>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</si>
  <si>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</si>
  <si>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</si>
  <si>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</si>
  <si>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</si>
  <si>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</si>
  <si>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</si>
  <si>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</si>
  <si>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</si>
  <si>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</si>
  <si>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</si>
  <si>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</si>
  <si>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</si>
  <si>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</si>
  <si>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</si>
  <si>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</si>
  <si>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</si>
  <si>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</si>
  <si>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</si>
  <si>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</si>
  <si>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</si>
  <si>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</si>
  <si>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</si>
  <si>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</si>
  <si>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</si>
  <si>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</si>
  <si>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</si>
  <si>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</si>
  <si>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</si>
  <si>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</si>
  <si>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</si>
  <si>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</si>
  <si>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</si>
  <si>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</si>
  <si>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</si>
  <si>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</si>
  <si>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</si>
  <si>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</si>
  <si>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</si>
  <si>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</si>
  <si>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</si>
  <si>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</si>
  <si>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</si>
  <si>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</si>
  <si>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</si>
  <si>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</si>
  <si>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</si>
  <si>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</si>
  <si>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</si>
  <si>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</si>
  <si>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</si>
  <si>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</si>
  <si>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</si>
  <si>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</si>
  <si>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</si>
  <si>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</si>
  <si>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</si>
  <si>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</si>
  <si>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</si>
  <si>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</si>
  <si>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</si>
  <si>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</si>
  <si>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</si>
  <si>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</si>
  <si>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</si>
  <si>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</si>
  <si>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</si>
  <si>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</si>
  <si>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</si>
  <si>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</si>
  <si>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</si>
  <si>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</si>
  <si>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</si>
  <si>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</si>
  <si>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</si>
  <si>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</si>
  <si>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</si>
  <si>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</si>
  <si>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</si>
  <si>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</si>
  <si>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</si>
  <si>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</si>
  <si>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</si>
  <si>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</si>
  <si>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</si>
  <si>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</si>
  <si>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</si>
  <si>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</si>
  <si>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</si>
  <si>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</si>
  <si>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</si>
  <si>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</si>
  <si>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</si>
  <si>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</si>
  <si>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</si>
  <si>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</si>
  <si>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</si>
  <si>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</si>
  <si>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</si>
  <si>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</si>
  <si>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</si>
  <si>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</si>
  <si>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</si>
  <si>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</si>
  <si>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</si>
  <si>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</si>
  <si>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</si>
  <si>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</si>
  <si>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</si>
  <si>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</si>
  <si>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</si>
  <si>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</si>
  <si>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</si>
  <si>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</si>
  <si>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</si>
  <si>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</si>
  <si>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</si>
  <si>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</si>
  <si>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</si>
  <si>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</si>
  <si>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</si>
  <si>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</si>
  <si>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</si>
  <si>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</si>
  <si>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</si>
  <si>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</si>
  <si>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</si>
  <si>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</si>
  <si>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</si>
  <si>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</si>
  <si>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</si>
  <si>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</si>
  <si>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</si>
  <si>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</si>
  <si>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</si>
  <si>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</si>
  <si>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</si>
  <si>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</si>
  <si>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</si>
  <si>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</si>
  <si>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</si>
  <si>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</si>
  <si>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</si>
  <si>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</si>
  <si>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</si>
  <si>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</si>
  <si>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</si>
  <si>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</si>
  <si>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</si>
  <si>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</si>
  <si>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</si>
  <si>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</si>
  <si>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</si>
  <si>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</si>
  <si>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</si>
  <si>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</si>
  <si>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</si>
  <si>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</si>
  <si>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</si>
  <si>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</si>
  <si>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</si>
  <si>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</si>
  <si>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</si>
  <si>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</si>
  <si>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</si>
  <si>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</si>
  <si>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</si>
  <si>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</si>
  <si>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</si>
  <si>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</si>
  <si>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</si>
  <si>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</si>
  <si>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</si>
  <si>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</si>
  <si>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</si>
  <si>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</si>
  <si>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</si>
  <si>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</si>
  <si>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</si>
  <si>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</si>
  <si>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</si>
  <si>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</si>
  <si>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</si>
  <si>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</si>
  <si>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</si>
  <si>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</si>
  <si>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</si>
  <si>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</si>
  <si>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</si>
  <si>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</si>
  <si>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</si>
  <si>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</si>
  <si>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</si>
  <si>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</si>
  <si>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</si>
  <si>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</si>
  <si>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</si>
  <si>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</si>
  <si>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</si>
  <si>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</si>
  <si>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</si>
  <si>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</si>
  <si>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</si>
  <si>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</si>
  <si>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</si>
  <si>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</si>
  <si>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</si>
  <si>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</si>
  <si>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</si>
  <si>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</si>
  <si>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</si>
  <si>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</si>
  <si>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</si>
  <si>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</si>
  <si>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</si>
  <si>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</si>
  <si>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</si>
  <si>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</si>
  <si>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</si>
  <si>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</si>
  <si>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</si>
  <si>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</si>
  <si>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</si>
  <si>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</si>
  <si>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</si>
  <si>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</si>
  <si>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</si>
  <si>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</si>
  <si>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</si>
  <si>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</si>
  <si>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</si>
  <si>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</si>
  <si>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</si>
  <si>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</si>
  <si>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</si>
  <si>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</si>
  <si>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</si>
  <si>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</si>
  <si>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</si>
  <si>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</si>
  <si>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</si>
  <si>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</si>
  <si>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</si>
  <si>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</si>
  <si>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</si>
  <si>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</si>
  <si>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</si>
  <si>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</si>
  <si>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</si>
  <si>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</si>
  <si>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</si>
  <si>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</si>
  <si>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</si>
  <si>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</si>
  <si>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</si>
  <si>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</si>
  <si>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</si>
  <si>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</si>
  <si>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</si>
  <si>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</si>
  <si>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</si>
  <si>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</si>
  <si>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</si>
  <si>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</si>
  <si>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</si>
  <si>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</si>
  <si>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</si>
  <si>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</si>
  <si>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</si>
  <si>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</si>
  <si>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</si>
  <si>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</si>
  <si>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</si>
  <si>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</si>
  <si>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</si>
  <si>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</si>
  <si>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</si>
  <si>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</si>
  <si>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</si>
  <si>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</si>
  <si>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</si>
  <si>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</si>
  <si>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</si>
  <si>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</si>
  <si>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</si>
  <si>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</si>
  <si>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</si>
  <si>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</si>
  <si>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</si>
  <si>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</si>
  <si>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</si>
  <si>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</si>
  <si>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</si>
  <si>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</si>
  <si>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</si>
  <si>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</si>
  <si>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</si>
  <si>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</si>
  <si>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</si>
  <si>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</si>
  <si>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</si>
  <si>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</si>
  <si>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</si>
  <si>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</si>
  <si>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</si>
  <si>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</si>
  <si>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</si>
  <si>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</si>
  <si>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</si>
  <si>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</si>
  <si>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</si>
  <si>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</si>
  <si>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</si>
  <si>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</si>
  <si>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</si>
  <si>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</si>
  <si>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</si>
  <si>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</si>
  <si>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</si>
  <si>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</si>
  <si>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</si>
  <si>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</si>
  <si>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</si>
  <si>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</si>
  <si>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</si>
  <si>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</si>
  <si>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</si>
  <si>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</si>
  <si>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</si>
  <si>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</si>
  <si>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</si>
  <si>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</si>
  <si>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</si>
  <si>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</si>
  <si>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</si>
  <si>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</si>
  <si>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</si>
  <si>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</si>
  <si>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</si>
  <si>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</si>
  <si>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</si>
  <si>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</si>
  <si>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</si>
  <si>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</si>
  <si>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</si>
  <si>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</si>
  <si>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</si>
  <si>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</si>
  <si>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</si>
  <si>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</si>
  <si>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</si>
  <si>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</si>
  <si>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</si>
  <si>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</si>
  <si>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</si>
  <si>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</si>
  <si>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</si>
  <si>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</si>
  <si>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</si>
  <si>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</si>
  <si>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</si>
  <si>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</si>
  <si>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</si>
  <si>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</si>
  <si>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</si>
  <si>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</si>
  <si>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</si>
  <si>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</si>
  <si>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</si>
  <si>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</si>
  <si>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</si>
  <si>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</si>
  <si>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</si>
  <si>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</si>
  <si>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</si>
  <si>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</si>
  <si>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</si>
  <si>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</si>
  <si>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</si>
  <si>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</si>
  <si>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</si>
  <si>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</si>
  <si>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</si>
  <si>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</si>
  <si>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</si>
  <si>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</si>
  <si>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</si>
  <si>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</si>
  <si>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</si>
  <si>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</si>
  <si>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</si>
  <si>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</si>
  <si>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</si>
  <si>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</si>
  <si>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</si>
  <si>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</si>
  <si>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</si>
  <si>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</si>
  <si>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</si>
  <si>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</si>
  <si>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</si>
  <si>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</si>
  <si>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</si>
  <si>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</si>
  <si>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</si>
  <si>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</si>
  <si>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</si>
  <si>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</si>
  <si>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</si>
  <si>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</si>
  <si>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</si>
  <si>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</si>
  <si>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</si>
  <si>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</si>
  <si>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</si>
  <si>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</si>
  <si>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</si>
  <si>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</si>
  <si>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</si>
  <si>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</si>
  <si>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</si>
  <si>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</si>
  <si>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</si>
  <si>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</si>
  <si>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</si>
  <si>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</si>
  <si>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</si>
  <si>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</si>
  <si>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</si>
  <si>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</si>
  <si>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</si>
  <si>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</si>
  <si>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</si>
  <si>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</si>
  <si>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</si>
  <si>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</si>
  <si>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</si>
  <si>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</si>
  <si>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</si>
  <si>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</si>
  <si>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</si>
  <si>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</si>
  <si>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</si>
  <si>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</si>
  <si>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</si>
  <si>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</si>
  <si>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</si>
  <si>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</si>
  <si>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</si>
  <si>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</si>
  <si>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</si>
  <si>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</si>
  <si>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</si>
  <si>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</si>
  <si>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</si>
  <si>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</si>
  <si>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</si>
  <si>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</si>
  <si>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</si>
  <si>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</si>
  <si>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</si>
  <si>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</si>
  <si>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</si>
  <si>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</si>
  <si>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</si>
  <si>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</si>
  <si>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</si>
  <si>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</si>
  <si>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</si>
  <si>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</si>
  <si>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</si>
  <si>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</si>
  <si>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</si>
  <si>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</si>
  <si>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</si>
  <si>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</si>
  <si>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</si>
  <si>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</si>
  <si>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</si>
  <si>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</si>
  <si>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</si>
  <si>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</si>
  <si>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</si>
  <si>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</si>
  <si>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</si>
  <si>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</si>
  <si>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</si>
  <si>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</si>
  <si>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</si>
  <si>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</si>
  <si>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</si>
  <si>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</si>
  <si>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</si>
  <si>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</si>
  <si>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</si>
  <si>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</si>
  <si>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</si>
  <si>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</si>
  <si>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</si>
  <si>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</si>
  <si>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</si>
  <si>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</si>
  <si>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</si>
  <si>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</si>
  <si>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</si>
  <si>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</si>
  <si>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</si>
  <si>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</si>
  <si>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</si>
  <si>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</si>
  <si>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</si>
  <si>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</si>
  <si>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</si>
  <si>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</si>
  <si>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</si>
  <si>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</si>
  <si>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</si>
  <si>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</si>
  <si>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</si>
  <si>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</si>
  <si>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</si>
  <si>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</si>
  <si>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</si>
  <si>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</si>
  <si>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</si>
  <si>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</si>
  <si>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</si>
  <si>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</si>
  <si>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</si>
  <si>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</si>
  <si>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</si>
  <si>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</si>
  <si>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</si>
  <si>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</si>
  <si>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</si>
  <si>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</si>
  <si>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</si>
  <si>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</si>
  <si>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</si>
  <si>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</si>
  <si>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</si>
  <si>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</si>
  <si>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</si>
  <si>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</si>
  <si>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</si>
  <si>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</si>
  <si>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</si>
  <si>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</si>
  <si>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</si>
  <si>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</si>
  <si>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</si>
  <si>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</si>
  <si>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</si>
  <si>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</si>
  <si>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</si>
  <si>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</si>
  <si>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</si>
  <si>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</si>
  <si>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</si>
  <si>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</si>
  <si>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</si>
  <si>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</si>
  <si>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</si>
  <si>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</si>
  <si>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</si>
  <si>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</si>
  <si>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</si>
  <si>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</si>
  <si>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</si>
  <si>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</si>
  <si>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</si>
  <si>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</si>
  <si>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</si>
  <si>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</si>
  <si>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</si>
  <si>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</si>
  <si>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</si>
  <si>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</si>
  <si>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</si>
  <si>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</si>
  <si>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</si>
  <si>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</si>
  <si>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</si>
  <si>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</si>
  <si>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</si>
  <si>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</si>
  <si>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</si>
  <si>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</si>
  <si>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</si>
  <si>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</si>
  <si>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</si>
  <si>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</si>
  <si>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</si>
  <si>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</si>
  <si>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</si>
  <si>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</si>
  <si>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</si>
  <si>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</si>
  <si>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</si>
  <si>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</si>
  <si>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</si>
  <si>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</si>
  <si>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</si>
  <si>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</si>
  <si>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</si>
  <si>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</si>
  <si>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</si>
  <si>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</si>
  <si>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</si>
  <si>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</si>
  <si>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</si>
  <si>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</si>
  <si>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</si>
  <si>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</si>
  <si>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</si>
  <si>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</si>
  <si>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</si>
  <si>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</si>
  <si>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</si>
  <si>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</si>
  <si>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</si>
  <si>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</si>
  <si>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</si>
  <si>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</si>
  <si>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</si>
  <si>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</si>
  <si>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</si>
  <si>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</si>
  <si>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</si>
  <si>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</si>
  <si>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</si>
  <si>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</si>
  <si>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</si>
  <si>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</si>
  <si>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</si>
  <si>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</si>
  <si>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</si>
  <si>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</si>
  <si>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</si>
  <si>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</si>
  <si>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</si>
  <si>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</si>
  <si>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</si>
  <si>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</si>
  <si>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</si>
  <si>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</si>
  <si>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</si>
  <si>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</si>
  <si>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</si>
  <si>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</si>
  <si>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</si>
  <si>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</si>
  <si>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</si>
  <si>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</si>
  <si>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</si>
  <si>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</si>
  <si>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</si>
  <si>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</si>
  <si>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</si>
  <si>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</si>
  <si>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</si>
  <si>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</si>
  <si>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</si>
  <si>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</si>
  <si>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</si>
  <si>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</si>
  <si>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</si>
  <si>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</si>
  <si>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</si>
  <si>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</si>
  <si>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</si>
  <si>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</si>
  <si>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</si>
  <si>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</si>
  <si>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</si>
  <si>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</si>
  <si>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</si>
  <si>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</si>
  <si>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</si>
  <si>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</si>
  <si>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</si>
  <si>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</si>
  <si>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</si>
  <si>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</si>
  <si>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</si>
  <si>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</si>
  <si>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</si>
  <si>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</si>
  <si>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</si>
  <si>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</si>
  <si>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</si>
  <si>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</si>
  <si>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</si>
  <si>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</si>
  <si>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</si>
  <si>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</si>
  <si>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</si>
  <si>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</si>
  <si>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</si>
  <si>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</si>
  <si>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</si>
  <si>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</si>
  <si>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</si>
  <si>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</si>
  <si>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</si>
  <si>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</si>
  <si>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</si>
  <si>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</si>
  <si>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</si>
  <si>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</si>
  <si>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</si>
  <si>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</si>
  <si>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</si>
  <si>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</si>
  <si>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</si>
  <si>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</si>
  <si>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</si>
  <si>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</si>
  <si>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</si>
  <si>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</si>
  <si>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</si>
  <si>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</si>
  <si>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</si>
  <si>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</si>
  <si>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</si>
  <si>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</si>
  <si>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</si>
  <si>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</si>
  <si>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</si>
  <si>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</si>
  <si>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</si>
  <si>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</si>
  <si>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</si>
  <si>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</si>
  <si>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</si>
  <si>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</si>
  <si>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</si>
  <si>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</si>
  <si>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</si>
  <si>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</si>
  <si>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</si>
  <si>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</si>
  <si>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</si>
  <si>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</si>
  <si>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</si>
  <si>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</si>
  <si>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</si>
  <si>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</si>
  <si>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</si>
  <si>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</si>
  <si>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</si>
  <si>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</si>
  <si>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</si>
  <si>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</si>
  <si>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</si>
  <si>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</si>
  <si>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</si>
  <si>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</si>
  <si>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</si>
  <si>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</si>
  <si>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</si>
  <si>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</si>
  <si>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</si>
  <si>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</si>
  <si>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</si>
  <si>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</si>
  <si>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</si>
  <si>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</si>
  <si>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</si>
  <si>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</si>
  <si>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</si>
  <si>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</si>
  <si>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</si>
  <si>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</si>
  <si>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</si>
  <si>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</si>
  <si>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</si>
  <si>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</si>
  <si>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</si>
  <si>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</si>
  <si>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</si>
  <si>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</si>
  <si>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</si>
  <si>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</si>
  <si>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</si>
  <si>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</si>
  <si>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</si>
  <si>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</si>
  <si>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</si>
  <si>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</si>
  <si>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</si>
  <si>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</si>
  <si>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</si>
  <si>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</si>
  <si>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</si>
  <si>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</si>
  <si>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</si>
  <si>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</si>
  <si>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</si>
  <si>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</si>
  <si>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</si>
  <si>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</si>
  <si>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</si>
  <si>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</si>
  <si>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</si>
  <si>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</si>
  <si>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</si>
  <si>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</si>
  <si>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</si>
  <si>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</si>
  <si>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</si>
  <si>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</si>
  <si>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</si>
  <si>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</si>
  <si>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</si>
  <si>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</si>
  <si>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</si>
  <si>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</si>
  <si>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</si>
  <si>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</si>
  <si>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</si>
  <si>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</si>
  <si>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</si>
  <si>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</si>
  <si>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</si>
  <si>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</si>
  <si>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</si>
  <si>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</si>
  <si>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</si>
  <si>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</si>
  <si>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</si>
  <si>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</si>
  <si>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</si>
  <si>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</si>
  <si>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</si>
  <si>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</si>
  <si>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</si>
  <si>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</si>
  <si>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</si>
  <si>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</si>
  <si>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</si>
  <si>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</si>
  <si>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</si>
  <si>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</si>
  <si>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</si>
  <si>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</si>
  <si>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</si>
  <si>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</si>
  <si>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</si>
  <si>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</si>
  <si>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</si>
  <si>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</si>
  <si>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</si>
  <si>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</si>
  <si>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</si>
  <si>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</si>
  <si>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</si>
  <si>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</si>
  <si>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</si>
  <si>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</si>
  <si>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</si>
  <si>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</si>
  <si>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</si>
  <si>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</si>
  <si>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</si>
  <si>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</si>
  <si>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</si>
  <si>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</si>
  <si>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</si>
  <si>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</si>
  <si>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</si>
  <si>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</si>
  <si>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</si>
  <si>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</si>
  <si>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</si>
  <si>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</si>
  <si>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</si>
  <si>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</si>
  <si>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</si>
  <si>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</si>
  <si>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</si>
  <si>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</si>
  <si>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</si>
  <si>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</si>
  <si>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</si>
  <si>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</si>
  <si>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</si>
  <si>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</si>
  <si>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</si>
  <si>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</si>
  <si>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</si>
  <si>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</si>
  <si>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</si>
  <si>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</si>
  <si>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</si>
  <si>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</si>
  <si>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</si>
  <si>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</si>
  <si>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</si>
  <si>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</si>
  <si>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</si>
  <si>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</si>
  <si>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</si>
  <si>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</si>
  <si>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</si>
  <si>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</si>
  <si>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</si>
  <si>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</si>
  <si>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</si>
  <si>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</si>
  <si>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</si>
  <si>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</si>
  <si>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</si>
  <si>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</si>
  <si>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</si>
  <si>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</si>
  <si>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</si>
  <si>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</si>
  <si>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</si>
  <si>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</si>
  <si>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</si>
  <si>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</si>
  <si>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</si>
  <si>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</si>
  <si>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</si>
  <si>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</si>
  <si>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</si>
  <si>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</si>
  <si>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</si>
  <si>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</si>
  <si>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</si>
  <si>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</si>
  <si>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</si>
  <si>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</si>
  <si>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</si>
  <si>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</si>
  <si>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</si>
  <si>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</si>
  <si>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</si>
  <si>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</si>
  <si>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</si>
  <si>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</si>
  <si>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</si>
  <si>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</si>
  <si>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</si>
  <si>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</si>
  <si>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</si>
  <si>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</si>
  <si>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</si>
  <si>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</si>
  <si>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</si>
  <si>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</si>
  <si>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</si>
  <si>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</si>
  <si>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</si>
  <si>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</si>
  <si>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</si>
  <si>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</si>
  <si>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</si>
  <si>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</si>
  <si>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</si>
  <si>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</si>
  <si>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</si>
  <si>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</si>
  <si>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</si>
  <si>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</si>
  <si>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</si>
  <si>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</si>
  <si>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</si>
  <si>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</si>
  <si>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</si>
  <si>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</si>
  <si>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</si>
  <si>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</si>
  <si>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</si>
  <si>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</si>
  <si>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</si>
  <si>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</si>
  <si>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</si>
  <si>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</si>
  <si>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</si>
  <si>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</si>
  <si>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</si>
  <si>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</si>
  <si>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</si>
  <si>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</si>
  <si>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</si>
  <si>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</si>
  <si>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</si>
  <si>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</si>
  <si>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</si>
  <si>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</si>
  <si>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</si>
  <si>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</si>
  <si>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</si>
  <si>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</si>
  <si>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</si>
  <si>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</si>
  <si>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</si>
  <si>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</si>
  <si>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</si>
  <si>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</si>
  <si>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</si>
  <si>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</si>
  <si>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</si>
  <si>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</si>
  <si>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</si>
  <si>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</si>
  <si>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</si>
  <si>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</si>
  <si>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</si>
  <si>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</si>
  <si>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</si>
  <si>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</si>
  <si>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</si>
  <si>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</si>
  <si>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</si>
  <si>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</si>
  <si>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</si>
  <si>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</si>
  <si>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</si>
  <si>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</si>
  <si>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</si>
  <si>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</si>
  <si>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</si>
  <si>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</si>
  <si>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</si>
  <si>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</si>
  <si>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</si>
  <si>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</si>
  <si>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</si>
  <si>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</si>
  <si>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</si>
  <si>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</si>
  <si>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</si>
  <si>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</si>
  <si>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</si>
  <si>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</si>
  <si>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</si>
  <si>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</si>
  <si>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</si>
  <si>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</si>
  <si>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</si>
  <si>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</si>
  <si>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</si>
  <si>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</si>
  <si>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</si>
  <si>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</si>
  <si>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</si>
  <si>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</si>
  <si>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</si>
  <si>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</si>
  <si>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</si>
  <si>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</si>
  <si>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</si>
  <si>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</si>
  <si>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</si>
  <si>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</si>
  <si>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</si>
  <si>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</si>
  <si>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</si>
  <si>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</si>
  <si>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</si>
  <si>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</si>
  <si>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</si>
  <si>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</si>
  <si>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</si>
  <si>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</si>
  <si>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</si>
  <si>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</si>
  <si>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</si>
  <si>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</si>
  <si>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</si>
  <si>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</si>
  <si>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</si>
  <si>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</si>
  <si>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</si>
  <si>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</si>
  <si>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</si>
  <si>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</si>
  <si>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</si>
  <si>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</si>
  <si>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</si>
  <si>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</si>
  <si>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</si>
  <si>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</si>
  <si>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</si>
  <si>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</si>
  <si>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</si>
  <si>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</si>
  <si>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</si>
  <si>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</si>
  <si>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</si>
  <si>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</si>
  <si>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</si>
  <si>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</si>
  <si>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</si>
  <si>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</si>
  <si>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</si>
  <si>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</si>
  <si>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</si>
  <si>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</si>
  <si>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</si>
  <si>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</si>
  <si>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</si>
  <si>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</si>
  <si>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</si>
  <si>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</si>
  <si>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</si>
  <si>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</si>
  <si>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</si>
  <si>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</si>
  <si>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</si>
  <si>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</si>
  <si>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</si>
  <si>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</si>
  <si>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</si>
  <si>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</si>
  <si>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</si>
  <si>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</si>
  <si>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</si>
  <si>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</si>
  <si>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</si>
  <si>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</si>
  <si>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</si>
  <si>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</si>
  <si>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</si>
  <si>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</si>
  <si>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</si>
  <si>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</si>
  <si>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</si>
  <si>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</si>
  <si>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</si>
  <si>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</si>
  <si>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</si>
  <si>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</si>
  <si>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</si>
  <si>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</si>
  <si>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</si>
  <si>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</si>
  <si>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</si>
  <si>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</si>
  <si>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</si>
  <si>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</si>
  <si>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</si>
  <si>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</si>
  <si>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</si>
  <si>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</si>
  <si>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</si>
  <si>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</si>
  <si>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</si>
  <si>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</si>
  <si>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</si>
  <si>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</si>
  <si>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</si>
  <si>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</si>
  <si>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</si>
  <si>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</si>
  <si>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</si>
  <si>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</si>
  <si>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</si>
  <si>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</si>
  <si>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</si>
  <si>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</si>
  <si>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</si>
  <si>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</si>
  <si>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</si>
  <si>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</si>
  <si>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</si>
  <si>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</si>
  <si>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</si>
  <si>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</si>
  <si>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</si>
  <si>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</si>
  <si>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</si>
  <si>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</si>
  <si>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</si>
  <si>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</si>
  <si>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</si>
  <si>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</si>
  <si>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</si>
  <si>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</si>
  <si>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</si>
  <si>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</si>
  <si>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</si>
  <si>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</si>
  <si>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</si>
  <si>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</si>
  <si>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</si>
  <si>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</si>
  <si>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</si>
  <si>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</si>
  <si>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</si>
  <si>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</si>
  <si>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</si>
  <si>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</si>
  <si>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</si>
  <si>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</si>
  <si>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</si>
  <si>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</si>
  <si>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</si>
  <si>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</si>
  <si>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</si>
  <si>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</si>
  <si>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</si>
  <si>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</si>
  <si>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</si>
  <si>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</si>
  <si>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</si>
  <si>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</si>
  <si>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</si>
  <si>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</si>
  <si>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</si>
  <si>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</si>
  <si>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</si>
  <si>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</si>
  <si>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</si>
  <si>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</si>
  <si>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</si>
  <si>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</si>
  <si>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</si>
  <si>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</si>
  <si>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</si>
  <si>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</si>
  <si>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</si>
  <si>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</si>
  <si>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</si>
  <si>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</si>
  <si>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</si>
  <si>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</si>
  <si>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</si>
  <si>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</si>
  <si>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</si>
  <si>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</si>
  <si>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</si>
  <si>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</si>
  <si>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</si>
  <si>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</si>
  <si>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</si>
  <si>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</si>
  <si>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</si>
  <si>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</si>
  <si>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</si>
  <si>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</si>
  <si>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</si>
  <si>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</si>
  <si>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</si>
  <si>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</si>
  <si>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</si>
  <si>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</si>
  <si>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</si>
  <si>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</si>
  <si>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</si>
  <si>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</si>
  <si>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</si>
  <si>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</si>
  <si>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</si>
  <si>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</si>
  <si>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</si>
  <si>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</si>
  <si>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</si>
  <si>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</si>
  <si>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</si>
  <si>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</si>
  <si>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</si>
  <si>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</si>
  <si>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</si>
  <si>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</si>
  <si>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</si>
  <si>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</si>
  <si>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</si>
  <si>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</si>
  <si>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</si>
  <si>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</si>
  <si>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</si>
  <si>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</si>
  <si>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</si>
  <si>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</si>
  <si>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</si>
  <si>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</si>
  <si>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</si>
  <si>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</si>
  <si>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</si>
  <si>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</si>
  <si>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</si>
  <si>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</si>
  <si>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</si>
  <si>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</si>
  <si>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</si>
  <si>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</si>
  <si>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</si>
  <si>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</si>
  <si>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</si>
  <si>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</si>
  <si>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</si>
  <si>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</si>
  <si>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</si>
  <si>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</si>
  <si>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</si>
  <si>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</si>
  <si>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</si>
  <si>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</si>
  <si>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</si>
  <si>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</si>
  <si>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</si>
  <si>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</si>
  <si>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</si>
  <si>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</si>
  <si>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</si>
  <si>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</si>
  <si>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</si>
  <si>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</si>
  <si>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</si>
  <si>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</si>
  <si>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</si>
  <si>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</si>
  <si>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</si>
  <si>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</si>
  <si>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</si>
  <si>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</si>
  <si>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</si>
  <si>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</si>
  <si>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</si>
  <si>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</si>
  <si>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</si>
  <si>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</si>
  <si>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</si>
  <si>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</si>
  <si>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</si>
  <si>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</si>
  <si>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</si>
  <si>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</si>
  <si>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</si>
  <si>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</si>
  <si>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</si>
  <si>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</si>
  <si>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</si>
  <si>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</si>
  <si>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</si>
  <si>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</si>
  <si>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</si>
  <si>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</si>
  <si>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</si>
  <si>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</si>
  <si>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</si>
  <si>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</si>
  <si>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</si>
  <si>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</si>
  <si>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</si>
  <si>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</si>
  <si>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</si>
  <si>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</si>
  <si>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</si>
  <si>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</si>
  <si>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</si>
  <si>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</si>
  <si>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</si>
  <si>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</si>
  <si>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</si>
  <si>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</si>
  <si>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</si>
  <si>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</si>
  <si>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</si>
  <si>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</si>
  <si>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</si>
  <si>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</si>
  <si>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</si>
  <si>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</si>
  <si>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</si>
  <si>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</si>
  <si>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</si>
  <si>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</si>
  <si>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</si>
  <si>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</si>
  <si>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</si>
  <si>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</si>
  <si>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</si>
  <si>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</si>
  <si>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</si>
  <si>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</si>
  <si>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</si>
  <si>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</si>
  <si>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</si>
  <si>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</si>
  <si>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</si>
  <si>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</si>
  <si>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</si>
  <si>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</si>
  <si>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</si>
  <si>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</si>
  <si>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</si>
  <si>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</si>
  <si>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</si>
  <si>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</si>
  <si>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</si>
  <si>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</si>
  <si>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</si>
  <si>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</si>
  <si>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</si>
  <si>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</si>
  <si>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</si>
  <si>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</si>
  <si>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</si>
  <si>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</si>
  <si>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</si>
  <si>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</si>
  <si>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</si>
  <si>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</si>
  <si>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</si>
  <si>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</si>
  <si>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</si>
  <si>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</si>
  <si>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</si>
  <si>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</si>
  <si>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</si>
  <si>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</si>
  <si>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</si>
  <si>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</si>
  <si>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</si>
  <si>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</si>
  <si>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</si>
  <si>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</si>
  <si>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</si>
  <si>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</si>
  <si>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</si>
  <si>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</si>
  <si>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</si>
  <si>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</si>
  <si>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</si>
  <si>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</si>
  <si>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</si>
  <si>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</si>
  <si>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</si>
  <si>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</si>
  <si>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</si>
  <si>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</si>
  <si>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</si>
  <si>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</si>
  <si>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</si>
  <si>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</si>
  <si>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</si>
  <si>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</si>
  <si>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</si>
  <si>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</si>
  <si>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</si>
  <si>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</si>
  <si>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</si>
  <si>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</si>
  <si>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</si>
  <si>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</si>
  <si>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</si>
  <si>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</si>
  <si>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</si>
  <si>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</si>
  <si>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</si>
  <si>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</si>
  <si>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</si>
  <si>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</si>
  <si>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</si>
  <si>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</si>
  <si>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</si>
  <si>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</si>
  <si>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</si>
  <si>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</si>
  <si>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</si>
  <si>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</si>
  <si>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</si>
  <si>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</si>
  <si>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</si>
  <si>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</si>
  <si>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</si>
  <si>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</si>
  <si>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</si>
  <si>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</si>
  <si>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</si>
  <si>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</si>
  <si>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</si>
  <si>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</si>
  <si>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</si>
  <si>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</si>
  <si>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</si>
  <si>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</si>
  <si>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</si>
  <si>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</si>
  <si>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</si>
  <si>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</si>
  <si>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</si>
  <si>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</si>
  <si>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</si>
  <si>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</si>
  <si>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</si>
  <si>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</si>
  <si>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</si>
  <si>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</si>
  <si>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</si>
  <si>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</si>
  <si>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</si>
  <si>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</si>
  <si>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</si>
  <si>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</si>
  <si>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</si>
  <si>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</si>
  <si>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</si>
  <si>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</si>
  <si>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</si>
  <si>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</si>
  <si>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</si>
  <si>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</si>
  <si>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</si>
  <si>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</si>
  <si>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</si>
  <si>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</si>
  <si>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</si>
  <si>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</si>
  <si>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</si>
  <si>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</si>
  <si>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</si>
  <si>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</si>
  <si>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</si>
  <si>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</si>
  <si>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</si>
  <si>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</si>
  <si>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</si>
  <si>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</si>
  <si>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</si>
  <si>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</si>
  <si>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</si>
  <si>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</si>
  <si>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</si>
  <si>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</si>
  <si>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</si>
  <si>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</si>
  <si>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</si>
  <si>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</si>
  <si>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</si>
  <si>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</si>
  <si>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</si>
  <si>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</si>
  <si>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</si>
  <si>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</si>
  <si>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</si>
  <si>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</si>
  <si>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</si>
  <si>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</si>
  <si>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</si>
  <si>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</si>
  <si>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</si>
  <si>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</si>
  <si>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</si>
  <si>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</si>
  <si>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</si>
  <si>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</si>
  <si>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</si>
  <si>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</si>
  <si>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</si>
  <si>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</si>
  <si>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</si>
  <si>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</si>
  <si>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</si>
  <si>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</si>
  <si>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</si>
  <si>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</si>
  <si>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</si>
  <si>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</si>
  <si>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</si>
  <si>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</si>
  <si>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</si>
  <si>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</si>
  <si>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</si>
  <si>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</si>
  <si>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</si>
  <si>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</si>
  <si>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</si>
  <si>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</si>
  <si>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</si>
  <si>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</si>
  <si>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</si>
  <si>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</si>
  <si>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</si>
  <si>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</si>
  <si>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</si>
  <si>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</si>
  <si>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</si>
  <si>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</si>
  <si>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</si>
  <si>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</si>
  <si>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</si>
  <si>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</si>
  <si>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</si>
  <si>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</si>
  <si>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</si>
  <si>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</si>
  <si>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</si>
  <si>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</si>
  <si>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</si>
  <si>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</si>
  <si>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</si>
  <si>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</si>
  <si>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</si>
  <si>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</si>
  <si>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</si>
  <si>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</si>
  <si>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</si>
  <si>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</si>
  <si>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</si>
  <si>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</si>
  <si>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</si>
  <si>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</si>
  <si>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</si>
  <si>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</si>
  <si>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</si>
  <si>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</si>
  <si>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</si>
  <si>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</si>
  <si>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</si>
  <si>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</si>
  <si>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</si>
  <si>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</si>
  <si>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</si>
  <si>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</si>
  <si>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</si>
  <si>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</si>
  <si>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</si>
  <si>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</si>
  <si>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</si>
  <si>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</si>
  <si>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</si>
  <si>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</si>
  <si>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</si>
  <si>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</si>
  <si>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</si>
  <si>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</si>
  <si>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</si>
  <si>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</si>
  <si>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</si>
  <si>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</si>
  <si>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</si>
  <si>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</si>
  <si>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</si>
  <si>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</si>
  <si>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</si>
  <si>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</si>
  <si>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</si>
  <si>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</si>
  <si>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</si>
  <si>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</si>
  <si>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</si>
  <si>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</si>
  <si>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</si>
  <si>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</si>
  <si>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</si>
  <si>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</si>
  <si>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</si>
  <si>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</si>
  <si>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</si>
  <si>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</si>
  <si>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</si>
  <si>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</si>
  <si>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</si>
  <si>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</si>
  <si>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</si>
  <si>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</si>
  <si>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</si>
  <si>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</si>
  <si>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</si>
  <si>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</si>
  <si>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</si>
  <si>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</si>
  <si>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</si>
  <si>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</si>
  <si>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</si>
  <si>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</si>
  <si>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</si>
  <si>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</si>
  <si>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</si>
  <si>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</si>
  <si>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</si>
  <si>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</si>
  <si>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</si>
  <si>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</si>
  <si>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</si>
  <si>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</si>
  <si>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</si>
  <si>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</si>
  <si>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</si>
  <si>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</si>
  <si>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</si>
  <si>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</si>
  <si>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</si>
  <si>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</si>
  <si>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</si>
  <si>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</si>
  <si>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</si>
  <si>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</si>
  <si>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</si>
  <si>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</si>
  <si>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</si>
  <si>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</si>
  <si>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</si>
  <si>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</si>
  <si>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</si>
  <si>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</si>
  <si>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</si>
  <si>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</si>
  <si>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</si>
  <si>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</si>
  <si>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</si>
  <si>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</si>
  <si>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</si>
  <si>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</si>
  <si>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</si>
  <si>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</si>
  <si>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</si>
  <si>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</si>
  <si>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</si>
  <si>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</si>
  <si>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</si>
  <si>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</si>
  <si>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</si>
  <si>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</si>
  <si>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</si>
  <si>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</si>
  <si>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</si>
  <si>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</si>
  <si>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</si>
  <si>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</si>
  <si>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</si>
  <si>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</si>
  <si>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</si>
  <si>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</si>
  <si>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</si>
  <si>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</si>
  <si>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</si>
  <si>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</si>
  <si>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</si>
  <si>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</si>
  <si>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</si>
  <si>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</si>
  <si>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</si>
  <si>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</si>
  <si>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</si>
  <si>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</si>
  <si>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</si>
  <si>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</si>
  <si>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</si>
  <si>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</si>
  <si>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</si>
  <si>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</si>
  <si>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</si>
  <si>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</si>
  <si>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</si>
  <si>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</si>
  <si>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</si>
  <si>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</si>
  <si>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</si>
  <si>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</si>
  <si>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</si>
  <si>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</si>
  <si>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</si>
  <si>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</si>
  <si>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</si>
  <si>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</si>
  <si>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</si>
  <si>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</si>
  <si>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</si>
  <si>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</si>
  <si>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</si>
  <si>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</si>
  <si>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</si>
  <si>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</si>
  <si>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</si>
  <si>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</si>
  <si>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</si>
  <si>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</si>
  <si>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</si>
  <si>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</si>
  <si>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</si>
  <si>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</si>
  <si>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</si>
  <si>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</si>
  <si>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</si>
  <si>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</si>
  <si>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</si>
  <si>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</si>
  <si>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</si>
  <si>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</si>
  <si>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</si>
  <si>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</si>
  <si>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</si>
  <si>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</si>
  <si>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</si>
  <si>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</si>
  <si>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</si>
  <si>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</si>
  <si>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</si>
  <si>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</si>
  <si>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</si>
  <si>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</si>
  <si>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</si>
  <si>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</si>
  <si>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</si>
  <si>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</si>
  <si>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</si>
  <si>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</si>
  <si>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</si>
  <si>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</si>
  <si>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</si>
  <si>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</si>
  <si>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</si>
  <si>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</si>
  <si>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</si>
  <si>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</si>
  <si>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</si>
  <si>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</si>
  <si>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</si>
  <si>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</si>
  <si>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</si>
  <si>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</si>
  <si>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</si>
  <si>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</si>
  <si>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</si>
  <si>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</si>
  <si>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</si>
  <si>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</si>
  <si>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</si>
  <si>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</si>
  <si>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</si>
  <si>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</si>
  <si>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</si>
  <si>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</si>
  <si>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</si>
  <si>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</si>
  <si>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</si>
  <si>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</si>
  <si>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</si>
  <si>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</si>
  <si>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</si>
  <si>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</si>
  <si>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</si>
  <si>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</si>
  <si>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</si>
  <si>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</si>
  <si>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</si>
  <si>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</si>
  <si>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</si>
  <si>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</si>
  <si>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</si>
  <si>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</si>
  <si>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</si>
  <si>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</si>
  <si>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</si>
  <si>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</si>
  <si>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</si>
  <si>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</si>
  <si>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</si>
  <si>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</si>
  <si>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</si>
  <si>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</si>
  <si>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</si>
  <si>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</si>
  <si>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</si>
  <si>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</si>
  <si>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</si>
  <si>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</si>
  <si>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</si>
  <si>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</si>
  <si>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</si>
  <si>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</si>
  <si>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</si>
  <si>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</si>
  <si>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</si>
  <si>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</si>
  <si>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</si>
  <si>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</si>
  <si>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</si>
  <si>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</si>
  <si>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</si>
  <si>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</si>
  <si>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</si>
  <si>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</si>
  <si>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</si>
  <si>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</si>
  <si>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</si>
  <si>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</si>
  <si>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</si>
  <si>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</si>
  <si>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</si>
  <si>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</si>
  <si>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</si>
  <si>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</si>
  <si>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</si>
  <si>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</si>
  <si>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</si>
  <si>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</si>
  <si>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</si>
  <si>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</si>
  <si>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</si>
  <si>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</si>
  <si>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</si>
  <si>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</si>
  <si>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</si>
  <si>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</si>
  <si>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</si>
  <si>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</si>
  <si>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</si>
  <si>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</si>
  <si>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</si>
  <si>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</si>
  <si>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</si>
  <si>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</si>
  <si>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</si>
  <si>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</si>
  <si>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</si>
  <si>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</si>
  <si>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</si>
  <si>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</si>
  <si>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</si>
  <si>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</si>
  <si>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</si>
  <si>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</si>
  <si>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</si>
  <si>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</si>
  <si>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</si>
  <si>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</si>
  <si>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</si>
  <si>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</si>
  <si>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</si>
  <si>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</si>
  <si>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</si>
  <si>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</si>
  <si>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</si>
  <si>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</si>
  <si>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</si>
  <si>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</si>
  <si>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</si>
  <si>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</si>
  <si>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</si>
  <si>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</si>
  <si>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</si>
  <si>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</si>
  <si>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</si>
  <si>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</si>
  <si>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</si>
  <si>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</si>
  <si>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</si>
  <si>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</si>
  <si>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</si>
  <si>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</si>
  <si>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</si>
  <si>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</si>
  <si>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</si>
  <si>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</si>
  <si>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</si>
  <si>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</si>
  <si>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</si>
  <si>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</si>
  <si>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</si>
  <si>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</si>
  <si>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</si>
  <si>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</si>
  <si>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</si>
  <si>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</si>
  <si>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</si>
  <si>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</si>
  <si>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</si>
  <si>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</si>
  <si>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</si>
  <si>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</si>
  <si>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</si>
  <si>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</si>
  <si>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</si>
  <si>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</si>
  <si>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</si>
  <si>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</si>
  <si>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</si>
  <si>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</si>
  <si>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</si>
  <si>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</si>
  <si>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</si>
  <si>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</si>
  <si>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</si>
  <si>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</si>
  <si>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</si>
  <si>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</si>
  <si>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</si>
  <si>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</si>
  <si>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</si>
  <si>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</si>
  <si>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</si>
  <si>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</si>
  <si>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</si>
  <si>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</si>
  <si>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</si>
  <si>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</si>
  <si>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</si>
  <si>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</si>
  <si>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</si>
  <si>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</si>
  <si>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</si>
  <si>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</si>
  <si>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</si>
  <si>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</si>
  <si>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</si>
  <si>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</si>
  <si>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</si>
  <si>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</si>
  <si>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</si>
  <si>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</si>
  <si>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</si>
  <si>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</si>
  <si>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</si>
  <si>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</si>
  <si>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</si>
  <si>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</si>
  <si>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</si>
  <si>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</si>
  <si>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</si>
  <si>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</si>
  <si>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</si>
  <si>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</si>
  <si>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</si>
  <si>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</si>
  <si>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</si>
  <si>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</si>
  <si>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</si>
  <si>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</si>
  <si>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</si>
  <si>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</si>
  <si>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</si>
  <si>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</si>
  <si>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</si>
  <si>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</si>
  <si>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</si>
  <si>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</si>
  <si>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</si>
  <si>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</si>
  <si>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</si>
  <si>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</si>
  <si>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</si>
  <si>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</si>
  <si>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</si>
  <si>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</si>
  <si>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</si>
  <si>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</si>
  <si>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</si>
  <si>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</si>
  <si>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</si>
  <si>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</si>
  <si>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</si>
  <si>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</si>
  <si>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</si>
  <si>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</si>
  <si>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</si>
  <si>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</si>
  <si>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</si>
  <si>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</si>
  <si>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</si>
  <si>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</si>
  <si>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</si>
  <si>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</si>
  <si>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</si>
  <si>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</si>
  <si>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</si>
  <si>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</si>
  <si>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</si>
  <si>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</si>
  <si>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</si>
  <si>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</si>
  <si>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</si>
  <si>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</si>
  <si>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</si>
  <si>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</si>
  <si>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</si>
  <si>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</si>
  <si>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</si>
  <si>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</si>
  <si>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</si>
  <si>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</si>
  <si>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</si>
  <si>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</si>
  <si>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</si>
  <si>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</si>
  <si>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</si>
  <si>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</si>
  <si>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</si>
  <si>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</si>
  <si>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</si>
  <si>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</si>
  <si>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</si>
  <si>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</si>
  <si>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</si>
  <si>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</si>
  <si>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</si>
  <si>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</si>
  <si>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</si>
  <si>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</si>
  <si>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</si>
  <si>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</si>
  <si>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</si>
  <si>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</si>
  <si>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</si>
  <si>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</si>
  <si>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</si>
  <si>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</si>
  <si>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</si>
  <si>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</si>
  <si>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</si>
  <si>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</si>
  <si>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</si>
  <si>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</si>
  <si>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</si>
  <si>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</si>
  <si>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</si>
  <si>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</si>
  <si>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</si>
  <si>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</si>
  <si>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</si>
  <si>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</si>
  <si>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</si>
  <si>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</si>
  <si>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</si>
  <si>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</si>
  <si>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</si>
  <si>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</si>
  <si>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</si>
  <si>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</si>
  <si>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</si>
  <si>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</si>
  <si>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</si>
  <si>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</si>
  <si>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</si>
  <si>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</si>
  <si>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</si>
  <si>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</si>
  <si>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</si>
  <si>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</si>
  <si>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</si>
  <si>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</si>
  <si>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</si>
  <si>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</si>
  <si>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</si>
  <si>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</si>
  <si>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</si>
  <si>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</si>
  <si>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</si>
  <si>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</si>
  <si>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</si>
  <si>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</si>
  <si>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</si>
  <si>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</si>
  <si>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</si>
  <si>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</si>
  <si>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</si>
  <si>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</si>
  <si>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</si>
  <si>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</si>
  <si>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</si>
  <si>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</si>
  <si>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</si>
  <si>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</si>
  <si>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</si>
  <si>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</si>
  <si>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</si>
  <si>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</si>
  <si>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</si>
  <si>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</si>
  <si>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</si>
  <si>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</si>
  <si>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</si>
  <si>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</si>
  <si>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</si>
  <si>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</si>
  <si>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</si>
  <si>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</si>
  <si>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</si>
  <si>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</si>
  <si>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</si>
  <si>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</si>
  <si>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</si>
  <si>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</si>
  <si>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</si>
  <si>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</si>
  <si>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</si>
  <si>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</si>
  <si>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</si>
  <si>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</si>
  <si>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</si>
  <si>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</si>
  <si>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</si>
  <si>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</si>
  <si>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</si>
  <si>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</si>
  <si>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</si>
  <si>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</si>
  <si>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</si>
  <si>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</si>
  <si>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</si>
  <si>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</si>
  <si>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</si>
  <si>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</si>
  <si>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</si>
  <si>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</si>
  <si>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</si>
  <si>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</si>
  <si>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</si>
  <si>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</si>
  <si>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</si>
  <si>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</si>
  <si>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</si>
  <si>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</si>
  <si>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</si>
  <si>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</si>
  <si>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</si>
  <si>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</si>
  <si>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</si>
  <si>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</si>
  <si>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</si>
  <si>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</si>
  <si>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</si>
  <si>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</si>
  <si>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</si>
  <si>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</si>
  <si>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</si>
  <si>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</si>
  <si>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</si>
  <si>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</si>
  <si>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</si>
  <si>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</si>
  <si>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</si>
  <si>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</si>
  <si>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</si>
  <si>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</si>
  <si>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</si>
  <si>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</si>
  <si>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</si>
  <si>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</si>
  <si>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</si>
  <si>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</si>
  <si>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</si>
  <si>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</si>
  <si>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</si>
  <si>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</si>
  <si>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</si>
  <si>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</si>
  <si>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</si>
  <si>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</si>
  <si>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</si>
  <si>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</si>
  <si>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</si>
  <si>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</si>
  <si>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</si>
  <si>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</si>
  <si>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</si>
  <si>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</si>
  <si>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</si>
  <si>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</si>
  <si>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</si>
  <si>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</si>
  <si>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</si>
  <si>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</si>
  <si>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</si>
  <si>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</si>
  <si>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</si>
  <si>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</si>
  <si>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</si>
  <si>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</si>
  <si>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</si>
  <si>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</si>
  <si>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</si>
  <si>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</si>
  <si>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</si>
  <si>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</si>
  <si>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</si>
  <si>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</si>
  <si>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</si>
  <si>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</si>
  <si>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</si>
  <si>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</si>
  <si>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</si>
  <si>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</si>
  <si>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</si>
  <si>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</si>
  <si>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</si>
  <si>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</si>
  <si>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</si>
  <si>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</si>
  <si>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</si>
  <si>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</si>
  <si>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</si>
  <si>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</si>
  <si>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</si>
  <si>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</si>
  <si>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</si>
  <si>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</si>
  <si>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</si>
  <si>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</si>
  <si>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</si>
  <si>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</si>
  <si>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</si>
  <si>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</si>
  <si>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</si>
  <si>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</si>
  <si>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</si>
  <si>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</si>
  <si>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</si>
  <si>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</si>
  <si>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</si>
  <si>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</si>
  <si>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</si>
  <si>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</si>
  <si>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</si>
  <si>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</si>
  <si>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</si>
  <si>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</si>
  <si>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</si>
  <si>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</si>
  <si>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</si>
  <si>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</si>
  <si>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</si>
  <si>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</si>
  <si>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</si>
  <si>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</si>
  <si>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</si>
  <si>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</si>
  <si>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</si>
  <si>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</si>
  <si>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</si>
  <si>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</si>
  <si>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</si>
  <si>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</si>
  <si>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</si>
  <si>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</si>
  <si>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</si>
  <si>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</si>
  <si>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</si>
  <si>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</si>
  <si>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</si>
  <si>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</si>
  <si>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</si>
  <si>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</si>
  <si>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</si>
  <si>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</si>
  <si>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</si>
  <si>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</si>
  <si>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</si>
  <si>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</si>
  <si>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</si>
  <si>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</si>
  <si>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</si>
  <si>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</si>
  <si>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</si>
  <si>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</si>
  <si>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</si>
  <si>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</si>
  <si>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</si>
  <si>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</si>
  <si>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</si>
  <si>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</si>
  <si>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</si>
  <si>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</si>
  <si>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</si>
  <si>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</si>
  <si>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</si>
  <si>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</si>
  <si>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</si>
  <si>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</si>
  <si>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</si>
  <si>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</si>
  <si>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</si>
  <si>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</si>
  <si>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</si>
  <si>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</si>
  <si>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</si>
  <si>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</si>
  <si>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</si>
  <si>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</si>
  <si>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</si>
  <si>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</si>
  <si>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</si>
  <si>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</si>
  <si>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</si>
  <si>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</si>
  <si>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</si>
  <si>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</si>
  <si>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</si>
  <si>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</si>
  <si>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</si>
  <si>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</si>
  <si>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</si>
  <si>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</si>
  <si>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</si>
  <si>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</si>
  <si>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</si>
  <si>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</si>
  <si>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</si>
  <si>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</si>
  <si>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</si>
  <si>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</si>
  <si>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</si>
  <si>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</si>
  <si>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</si>
  <si>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</si>
  <si>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</si>
  <si>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</si>
  <si>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</si>
  <si>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</si>
  <si>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</si>
  <si>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</si>
  <si>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</si>
  <si>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</si>
  <si>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</si>
  <si>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</si>
  <si>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</si>
  <si>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</si>
  <si>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</si>
  <si>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</si>
  <si>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</si>
  <si>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</si>
  <si>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</si>
  <si>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</si>
  <si>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</si>
  <si>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</si>
  <si>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</si>
  <si>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</si>
  <si>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</si>
  <si>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</si>
  <si>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</si>
  <si>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</si>
  <si>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</si>
  <si>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</si>
  <si>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</si>
  <si>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</si>
  <si>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</si>
  <si>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</si>
  <si>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</si>
  <si>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</si>
  <si>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</si>
  <si>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</si>
  <si>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</si>
  <si>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</si>
  <si>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</si>
  <si>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</si>
  <si>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</si>
  <si>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</si>
  <si>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</si>
  <si>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</si>
  <si>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</si>
  <si>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</si>
  <si>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</si>
  <si>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</si>
  <si>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</si>
  <si>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</si>
  <si>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</si>
  <si>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</si>
  <si>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</si>
  <si>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</si>
  <si>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</si>
  <si>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</si>
  <si>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</si>
  <si>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</si>
  <si>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</si>
  <si>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</si>
  <si>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</si>
  <si>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</si>
  <si>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</si>
  <si>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</si>
  <si>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</si>
  <si>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</si>
  <si>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</si>
  <si>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</si>
  <si>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</si>
  <si>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</si>
  <si>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</si>
  <si>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</si>
  <si>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</si>
  <si>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</si>
  <si>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</si>
  <si>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</si>
  <si>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</si>
  <si>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</si>
  <si>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</si>
  <si>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</si>
  <si>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</si>
  <si>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</si>
  <si>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</si>
  <si>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</si>
  <si>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</si>
  <si>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</si>
  <si>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</si>
  <si>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</si>
  <si>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</si>
  <si>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</si>
  <si>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</si>
  <si>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</si>
  <si>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</si>
  <si>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</si>
  <si>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</si>
  <si>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</si>
  <si>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</si>
  <si>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</si>
  <si>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</si>
  <si>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</si>
  <si>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</si>
  <si>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</si>
  <si>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</si>
  <si>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</si>
  <si>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</si>
  <si>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</si>
  <si>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</si>
  <si>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</si>
  <si>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</si>
  <si>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</si>
  <si>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</si>
  <si>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</si>
  <si>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</si>
  <si>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</si>
  <si>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</si>
  <si>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</si>
  <si>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</si>
  <si>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</si>
  <si>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</si>
  <si>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</si>
  <si>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</si>
  <si>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</si>
  <si>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</si>
  <si>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</si>
  <si>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</si>
  <si>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</si>
  <si>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</si>
  <si>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</si>
  <si>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</si>
  <si>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</si>
  <si>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</si>
  <si>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</si>
  <si>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</si>
  <si>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</si>
  <si>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</si>
  <si>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</si>
  <si>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</si>
  <si>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</si>
  <si>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</si>
  <si>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</si>
  <si>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</si>
  <si>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</si>
  <si>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</si>
  <si>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</si>
  <si>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</si>
  <si>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</si>
  <si>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</si>
  <si>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</si>
  <si>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</si>
  <si>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</si>
  <si>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</si>
  <si>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</si>
  <si>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</si>
  <si>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</si>
  <si>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</si>
  <si>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</si>
  <si>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</si>
  <si>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</si>
  <si>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</si>
  <si>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</si>
  <si>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</si>
  <si>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</si>
  <si>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</si>
  <si>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</si>
  <si>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</si>
  <si>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</si>
  <si>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</si>
  <si>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</si>
  <si>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</si>
  <si>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</si>
  <si>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</si>
  <si>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</si>
  <si>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</si>
  <si>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</si>
  <si>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</si>
  <si>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</si>
  <si>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</si>
  <si>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</si>
  <si>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</si>
  <si>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</si>
  <si>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</si>
  <si>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</si>
  <si>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</si>
  <si>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</si>
  <si>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</si>
  <si>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</si>
  <si>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</si>
  <si>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</si>
  <si>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</si>
  <si>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</si>
  <si>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</si>
  <si>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</si>
  <si>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</si>
  <si>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</si>
  <si>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</si>
  <si>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</si>
  <si>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</si>
  <si>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</si>
  <si>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</si>
  <si>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</si>
  <si>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</si>
  <si>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</si>
  <si>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</si>
  <si>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</si>
  <si>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</si>
  <si>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</si>
  <si>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</si>
  <si>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</si>
  <si>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</si>
  <si>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</si>
  <si>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</si>
  <si>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</si>
  <si>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</si>
  <si>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</si>
  <si>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</si>
  <si>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</si>
  <si>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</si>
  <si>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</si>
  <si>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</si>
  <si>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</si>
  <si>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</si>
  <si>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</si>
  <si>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</si>
  <si>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</si>
  <si>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</si>
  <si>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</si>
  <si>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</si>
  <si>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</si>
  <si>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</si>
  <si>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</si>
  <si>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</si>
  <si>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</si>
  <si>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</si>
  <si>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</si>
  <si>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</si>
  <si>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</si>
  <si>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</si>
  <si>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</si>
  <si>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</si>
  <si>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</si>
  <si>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</si>
  <si>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</si>
  <si>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</si>
  <si>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</si>
  <si>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</si>
  <si>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</si>
  <si>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</si>
  <si>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</si>
  <si>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</si>
  <si>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</si>
  <si>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</si>
  <si>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</si>
  <si>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</si>
  <si>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</si>
  <si>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</si>
  <si>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</si>
  <si>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</si>
  <si>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</si>
  <si>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</si>
  <si>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</si>
  <si>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</si>
  <si>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</si>
  <si>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</si>
  <si>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</si>
  <si>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</si>
  <si>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</si>
  <si>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</si>
  <si>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</si>
  <si>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</si>
  <si>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</si>
  <si>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</si>
  <si>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</si>
  <si>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</si>
  <si>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</si>
  <si>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</si>
  <si>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</si>
  <si>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</si>
  <si>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</si>
  <si>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</si>
  <si>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</si>
  <si>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</si>
  <si>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</si>
  <si>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</si>
  <si>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</si>
  <si>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</si>
  <si>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</si>
  <si>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</si>
  <si>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</si>
  <si>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</si>
  <si>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</si>
  <si>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</si>
  <si>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</si>
  <si>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</si>
  <si>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</si>
  <si>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</si>
  <si>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</si>
  <si>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</si>
  <si>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</si>
  <si>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</si>
  <si>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</si>
  <si>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</si>
  <si>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</si>
  <si>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</si>
  <si>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</si>
  <si>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</si>
  <si>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</si>
  <si>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</si>
  <si>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</si>
  <si>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</si>
  <si>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</si>
  <si>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</si>
  <si>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</si>
  <si>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</si>
  <si>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</si>
  <si>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</si>
  <si>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</si>
  <si>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</si>
  <si>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</si>
  <si>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</si>
  <si>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</si>
  <si>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</si>
  <si>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</si>
  <si>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</si>
  <si>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</si>
  <si>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</si>
  <si>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</si>
  <si>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</si>
  <si>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</si>
  <si>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</si>
  <si>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</si>
  <si>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</si>
  <si>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</si>
  <si>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</si>
  <si>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</si>
  <si>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</si>
  <si>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</si>
  <si>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</si>
  <si>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</si>
  <si>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</si>
  <si>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</si>
  <si>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</si>
  <si>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</si>
  <si>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</si>
  <si>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</si>
  <si>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</si>
  <si>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</si>
  <si>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</si>
  <si>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</si>
  <si>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</si>
  <si>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</si>
  <si>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</si>
  <si>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</si>
  <si>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</si>
  <si>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</si>
  <si>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</si>
  <si>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</si>
  <si>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</si>
  <si>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</si>
  <si>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</si>
  <si>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</si>
  <si>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</si>
  <si>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</si>
  <si>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</si>
  <si>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</si>
  <si>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</si>
  <si>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</si>
  <si>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</si>
  <si>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</si>
  <si>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</si>
  <si>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</si>
  <si>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</si>
  <si>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</si>
  <si>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</si>
  <si>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</si>
  <si>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</si>
  <si>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</si>
  <si>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</si>
  <si>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</si>
  <si>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</si>
  <si>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</si>
  <si>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</si>
  <si>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</si>
  <si>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</si>
  <si>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</si>
  <si>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</si>
  <si>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</si>
  <si>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</si>
  <si>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</si>
  <si>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</si>
  <si>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</si>
  <si>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</si>
  <si>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</si>
  <si>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</si>
  <si>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</si>
  <si>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</si>
  <si>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</si>
  <si>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</si>
  <si>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</si>
  <si>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</si>
  <si>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</si>
  <si>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</si>
  <si>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</si>
  <si>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</si>
  <si>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</si>
  <si>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</si>
  <si>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</si>
  <si>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</si>
  <si>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</si>
  <si>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</si>
  <si>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</si>
  <si>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</si>
  <si>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</si>
  <si>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</si>
  <si>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</si>
  <si>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</si>
  <si>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</si>
  <si>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</si>
  <si>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</si>
  <si>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</si>
  <si>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</si>
  <si>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</si>
  <si>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</si>
  <si>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</si>
  <si>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</si>
  <si>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</si>
  <si>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</si>
  <si>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</si>
  <si>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</si>
  <si>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</si>
  <si>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</si>
  <si>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</si>
  <si>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</si>
  <si>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</si>
  <si>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</si>
  <si>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</si>
  <si>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</si>
  <si>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</si>
  <si>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</si>
  <si>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</si>
  <si>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</si>
  <si>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</si>
  <si>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</si>
  <si>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</si>
  <si>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</si>
  <si>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</si>
  <si>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</si>
  <si>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</si>
  <si>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</si>
  <si>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</si>
  <si>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</si>
  <si>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</si>
  <si>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</si>
  <si>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</si>
  <si>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</si>
  <si>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</si>
  <si>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</si>
  <si>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</si>
  <si>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</si>
  <si>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</si>
  <si>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</si>
  <si>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</si>
  <si>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</si>
  <si>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</si>
  <si>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</si>
  <si>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</si>
  <si>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</si>
  <si>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</si>
  <si>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</si>
  <si>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</si>
  <si>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</si>
  <si>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</si>
  <si>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</si>
  <si>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</si>
  <si>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</si>
  <si>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</si>
  <si>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</si>
  <si>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</si>
  <si>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</si>
  <si>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</si>
  <si>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</si>
  <si>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</si>
  <si>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</si>
  <si>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</si>
  <si>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</si>
  <si>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</si>
  <si>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</si>
  <si>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</si>
  <si>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</si>
  <si>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</si>
  <si>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</si>
  <si>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</si>
  <si>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</si>
  <si>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</si>
  <si>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</si>
  <si>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</si>
  <si>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</si>
  <si>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</si>
  <si>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</si>
  <si>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</si>
  <si>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</si>
  <si>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</si>
  <si>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</si>
  <si>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</si>
  <si>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</si>
  <si>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</si>
  <si>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</si>
  <si>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</si>
  <si>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</si>
  <si>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</si>
  <si>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</si>
  <si>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</si>
  <si>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</si>
  <si>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</si>
  <si>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</si>
  <si>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</si>
  <si>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</si>
  <si>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</si>
  <si>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</si>
  <si>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</si>
  <si>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</si>
  <si>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</si>
  <si>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</si>
  <si>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</si>
  <si>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</si>
  <si>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</si>
  <si>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</si>
  <si>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</si>
  <si>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</si>
  <si>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</si>
  <si>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</si>
  <si>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</si>
  <si>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</si>
  <si>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</si>
  <si>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</si>
  <si>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</si>
  <si>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</si>
  <si>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</si>
  <si>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</si>
  <si>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</si>
  <si>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</si>
  <si>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</si>
  <si>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</si>
  <si>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</si>
  <si>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</si>
  <si>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</si>
  <si>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</si>
  <si>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</si>
  <si>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</si>
  <si>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</si>
  <si>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</si>
  <si>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</si>
  <si>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</si>
  <si>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</si>
  <si>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</si>
  <si>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</si>
  <si>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</si>
  <si>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</si>
  <si>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</si>
  <si>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</si>
  <si>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</si>
  <si>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</si>
  <si>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</si>
  <si>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</si>
  <si>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</si>
  <si>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</si>
  <si>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</si>
  <si>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</si>
  <si>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</si>
  <si>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</si>
  <si>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</si>
  <si>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</si>
  <si>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</si>
  <si>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</si>
  <si>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</si>
  <si>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</si>
  <si>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</si>
  <si>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</si>
  <si>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</si>
  <si>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</si>
  <si>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</si>
  <si>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</si>
  <si>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</si>
  <si>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</si>
  <si>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</si>
  <si>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</si>
  <si>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</si>
  <si>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</si>
  <si>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</si>
  <si>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</si>
  <si>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</si>
  <si>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</si>
  <si>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</si>
  <si>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</si>
  <si>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</si>
  <si>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</si>
  <si>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</si>
  <si>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</si>
  <si>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</si>
  <si>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</si>
  <si>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</si>
  <si>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</si>
  <si>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</si>
  <si>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</si>
  <si>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</si>
  <si>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</si>
  <si>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</si>
  <si>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</si>
  <si>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</si>
  <si>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</si>
  <si>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</si>
  <si>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</si>
  <si>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</si>
  <si>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</si>
  <si>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</si>
  <si>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</si>
  <si>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</si>
  <si>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</si>
  <si>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</si>
  <si>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</si>
  <si>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</si>
  <si>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</si>
  <si>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</si>
  <si>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</si>
  <si>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</si>
  <si>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</si>
  <si>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</si>
  <si>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</si>
  <si>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</si>
  <si>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</si>
  <si>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</si>
  <si>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</si>
  <si>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</si>
  <si>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</si>
  <si>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</si>
  <si>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</si>
  <si>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</si>
  <si>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</si>
  <si>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</si>
  <si>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</si>
  <si>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</si>
  <si>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</si>
  <si>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</si>
  <si>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</si>
  <si>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</si>
  <si>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</si>
  <si>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</si>
  <si>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</si>
  <si>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</si>
  <si>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</si>
  <si>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</si>
  <si>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</si>
  <si>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</si>
  <si>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</si>
  <si>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</si>
  <si>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</si>
  <si>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</si>
  <si>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</si>
  <si>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</si>
  <si>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</si>
  <si>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</si>
  <si>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</si>
  <si>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</si>
  <si>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</si>
  <si>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</si>
  <si>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</si>
  <si>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</si>
  <si>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</si>
  <si>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</si>
  <si>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</si>
  <si>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</si>
  <si>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</si>
  <si>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</si>
  <si>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</si>
  <si>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</si>
  <si>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</si>
  <si>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</si>
  <si>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</si>
  <si>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</si>
  <si>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</si>
  <si>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</si>
  <si>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</si>
  <si>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</si>
  <si>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</si>
  <si>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</si>
  <si>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</si>
  <si>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</si>
  <si>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</si>
  <si>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</si>
  <si>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</si>
  <si>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</si>
  <si>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</si>
  <si>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</si>
  <si>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</si>
  <si>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</si>
  <si>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</si>
  <si>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</si>
  <si>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</si>
  <si>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</si>
  <si>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</si>
  <si>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</si>
  <si>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</si>
  <si>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</si>
  <si>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</si>
  <si>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</si>
  <si>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</si>
  <si>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</si>
  <si>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</si>
  <si>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</si>
  <si>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</si>
  <si>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</si>
  <si>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</si>
  <si>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</si>
  <si>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</si>
  <si>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</si>
  <si>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</si>
  <si>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</si>
  <si>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</si>
  <si>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</si>
  <si>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</si>
  <si>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</si>
  <si>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</si>
  <si>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</si>
  <si>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</si>
  <si>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</si>
  <si>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</si>
  <si>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</si>
  <si>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</si>
  <si>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</si>
  <si>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</si>
  <si>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</si>
  <si>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</si>
  <si>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</si>
  <si>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</si>
  <si>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</si>
  <si>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</si>
  <si>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</si>
  <si>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</si>
  <si>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</si>
  <si>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</si>
  <si>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</si>
  <si>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</si>
  <si>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</si>
  <si>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</si>
  <si>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</si>
  <si>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</si>
  <si>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</si>
  <si>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</si>
  <si>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</si>
  <si>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</si>
  <si>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</si>
  <si>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</si>
  <si>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</si>
  <si>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</si>
  <si>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</si>
  <si>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</si>
  <si>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</si>
  <si>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</si>
  <si>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</si>
  <si>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</si>
  <si>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</si>
  <si>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</si>
  <si>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</si>
  <si>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</si>
  <si>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</si>
  <si>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</si>
  <si>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</si>
  <si>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</si>
  <si>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</si>
  <si>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</si>
  <si>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</si>
  <si>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</si>
  <si>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</si>
  <si>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</si>
  <si>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</si>
  <si>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</si>
  <si>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</si>
  <si>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</si>
  <si>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</si>
  <si>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</si>
  <si>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</si>
  <si>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</si>
  <si>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</si>
  <si>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</si>
  <si>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</si>
  <si>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</si>
  <si>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</si>
  <si>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</si>
  <si>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</si>
  <si>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</si>
  <si>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</si>
  <si>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</si>
  <si>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</si>
  <si>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</si>
  <si>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</si>
  <si>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</si>
  <si>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</si>
  <si>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</si>
  <si>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</si>
  <si>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</si>
  <si>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</si>
  <si>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</si>
  <si>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</si>
  <si>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</si>
  <si>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</si>
  <si>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</si>
  <si>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</si>
  <si>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</si>
  <si>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</si>
  <si>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</si>
  <si>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</si>
  <si>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</si>
  <si>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</si>
  <si>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</si>
  <si>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</si>
  <si>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</si>
  <si>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</si>
  <si>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</si>
  <si>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</si>
  <si>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</si>
  <si>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</si>
  <si>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</si>
  <si>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</si>
  <si>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</si>
  <si>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</si>
  <si>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</si>
  <si>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</si>
  <si>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</si>
  <si>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</si>
  <si>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</si>
  <si>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</si>
  <si>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</si>
  <si>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</si>
  <si>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</si>
  <si>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</si>
  <si>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</si>
  <si>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</si>
  <si>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</si>
  <si>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</si>
  <si>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</si>
  <si>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</si>
  <si>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</si>
  <si>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</si>
  <si>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</si>
  <si>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</si>
  <si>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</si>
  <si>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</si>
  <si>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</si>
  <si>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</si>
  <si>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</si>
  <si>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</si>
  <si>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</si>
  <si>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</si>
  <si>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</si>
  <si>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</si>
  <si>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</si>
  <si>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</si>
  <si>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</si>
  <si>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</si>
  <si>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</si>
  <si>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</si>
  <si>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</si>
  <si>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</si>
  <si>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</si>
  <si>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</si>
  <si>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</si>
  <si>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</si>
  <si>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</si>
  <si>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</si>
  <si>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</si>
  <si>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</si>
  <si>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</si>
  <si>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</si>
  <si>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</si>
  <si>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</si>
  <si>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</si>
  <si>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</si>
  <si>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</si>
  <si>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</si>
  <si>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</si>
  <si>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</si>
  <si>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</si>
  <si>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</si>
  <si>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</si>
  <si>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</si>
  <si>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</si>
  <si>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</si>
  <si>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</si>
  <si>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</si>
  <si>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</si>
  <si>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</si>
  <si>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</si>
  <si>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</si>
  <si>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</si>
  <si>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</si>
  <si>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</si>
  <si>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</si>
  <si>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</si>
  <si>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</si>
  <si>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</si>
  <si>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</si>
  <si>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</si>
  <si>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</si>
  <si>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</si>
  <si>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</si>
  <si>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</si>
  <si>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</si>
  <si>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</si>
  <si>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</si>
  <si>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</si>
  <si>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</si>
  <si>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</si>
  <si>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</si>
  <si>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</si>
  <si>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</si>
  <si>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</si>
  <si>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</si>
  <si>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</si>
  <si>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</si>
  <si>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</si>
  <si>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</si>
  <si>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</si>
  <si>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</si>
  <si>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</si>
  <si>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</si>
  <si>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</si>
  <si>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</si>
  <si>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</si>
  <si>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</si>
  <si>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</si>
  <si>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</si>
  <si>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</si>
  <si>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</si>
  <si>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</si>
  <si>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</si>
  <si>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</si>
  <si>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</si>
  <si>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</si>
  <si>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</si>
  <si>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</si>
  <si>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</si>
  <si>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</si>
  <si>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</si>
  <si>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</si>
  <si>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</si>
  <si>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</si>
  <si>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</si>
  <si>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</si>
  <si>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</si>
  <si>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</si>
  <si>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</si>
  <si>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</si>
  <si>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</si>
  <si>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</si>
  <si>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</si>
  <si>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</si>
  <si>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</si>
  <si>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</si>
  <si>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</si>
  <si>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</si>
  <si>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</si>
  <si>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</si>
  <si>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</si>
  <si>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</si>
  <si>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</si>
  <si>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</si>
  <si>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</si>
  <si>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</si>
  <si>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</si>
  <si>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</si>
  <si>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</si>
  <si>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</si>
  <si>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</si>
  <si>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</si>
  <si>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</si>
  <si>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</si>
  <si>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</si>
  <si>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</si>
  <si>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</si>
  <si>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</si>
  <si>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</si>
  <si>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</si>
  <si>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</si>
  <si>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</si>
  <si>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</si>
  <si>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</si>
  <si>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</si>
  <si>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</si>
  <si>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</si>
  <si>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</si>
  <si>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</si>
  <si>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</si>
  <si>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</si>
  <si>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</si>
  <si>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</si>
  <si>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</si>
  <si>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</si>
  <si>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</si>
  <si>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</si>
  <si>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</si>
  <si>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</si>
  <si>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</si>
  <si>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</si>
  <si>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</si>
  <si>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</si>
  <si>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</si>
  <si>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</si>
  <si>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</si>
  <si>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</si>
  <si>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</si>
  <si>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</si>
  <si>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</si>
  <si>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</si>
  <si>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</si>
  <si>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</si>
  <si>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</si>
  <si>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</si>
  <si>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</si>
  <si>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</si>
  <si>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</si>
  <si>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</si>
  <si>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</si>
  <si>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</si>
  <si>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</si>
  <si>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</si>
  <si>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</si>
  <si>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</si>
  <si>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</si>
  <si>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</si>
  <si>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</si>
  <si>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</si>
  <si>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</si>
  <si>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</si>
  <si>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</si>
  <si>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</si>
  <si>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</si>
  <si>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</si>
  <si>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</si>
  <si>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</si>
  <si>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</si>
  <si>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</si>
  <si>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</si>
  <si>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</si>
  <si>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</si>
  <si>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</si>
  <si>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</si>
  <si>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</si>
  <si>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</si>
  <si>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</si>
  <si>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</si>
  <si>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</si>
  <si>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</si>
  <si>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</si>
  <si>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</si>
  <si>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</si>
  <si>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</si>
  <si>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</si>
  <si>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</si>
  <si>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</si>
  <si>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</si>
  <si>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</si>
  <si>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</si>
  <si>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</si>
  <si>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</si>
  <si>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</si>
  <si>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</si>
  <si>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</si>
  <si>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</si>
  <si>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</si>
  <si>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</si>
  <si>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</si>
  <si>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</si>
  <si>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</si>
  <si>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</si>
  <si>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</si>
  <si>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</si>
  <si>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</si>
  <si>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</si>
  <si>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</si>
  <si>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</si>
  <si>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</si>
  <si>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</si>
  <si>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</si>
  <si>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</si>
  <si>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</si>
  <si>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</si>
  <si>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</si>
  <si>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</si>
  <si>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</si>
  <si>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</si>
  <si>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</si>
  <si>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</si>
  <si>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</si>
  <si>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</si>
  <si>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</si>
  <si>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</si>
  <si>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</si>
  <si>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</si>
  <si>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</si>
  <si>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</si>
  <si>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</si>
  <si>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</si>
  <si>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</si>
  <si>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</si>
  <si>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</si>
  <si>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</si>
  <si>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</si>
  <si>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</si>
  <si>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</si>
  <si>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</si>
  <si>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</si>
  <si>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</si>
  <si>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</si>
  <si>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</si>
  <si>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</si>
  <si>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</si>
  <si>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</si>
  <si>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</si>
  <si>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</si>
  <si>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</si>
  <si>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</si>
  <si>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</si>
  <si>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</si>
  <si>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</si>
  <si>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</si>
  <si>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</si>
  <si>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</si>
  <si>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</si>
  <si>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</si>
  <si>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</si>
  <si>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</si>
  <si>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</si>
  <si>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</si>
  <si>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</si>
  <si>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</si>
  <si>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</si>
  <si>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</si>
  <si>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</si>
  <si>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</si>
  <si>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</si>
  <si>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</si>
  <si>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</si>
  <si>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</si>
  <si>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</si>
  <si>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</si>
  <si>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</si>
  <si>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</si>
  <si>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</si>
  <si>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</si>
  <si>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</si>
  <si>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</si>
  <si>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</si>
  <si>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</si>
  <si>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</si>
  <si>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</si>
  <si>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</si>
  <si>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</si>
  <si>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</si>
  <si>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</si>
  <si>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</si>
  <si>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</si>
  <si>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</si>
  <si>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</si>
  <si>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</si>
  <si>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</si>
  <si>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</si>
  <si>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</si>
  <si>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</si>
  <si>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</si>
  <si>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</si>
  <si>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</si>
  <si>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</si>
  <si>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</si>
  <si>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</si>
  <si>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</si>
  <si>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</si>
  <si>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</si>
  <si>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</si>
  <si>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</si>
  <si>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</si>
  <si>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</si>
  <si>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</si>
  <si>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</si>
  <si>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</si>
  <si>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</si>
  <si>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</si>
  <si>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</si>
  <si>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</si>
  <si>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</si>
  <si>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</si>
  <si>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</si>
  <si>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</si>
  <si>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</si>
  <si>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</si>
  <si>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</si>
  <si>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</si>
  <si>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</si>
  <si>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</si>
  <si>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</si>
  <si>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</si>
  <si>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</si>
  <si>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</si>
  <si>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</si>
  <si>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</si>
  <si>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</si>
  <si>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</si>
  <si>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</si>
  <si>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</si>
  <si>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</si>
  <si>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</si>
  <si>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</si>
  <si>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</si>
  <si>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</si>
  <si>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</si>
  <si>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</si>
  <si>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</si>
  <si>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</si>
  <si>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</si>
  <si>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</si>
  <si>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</si>
  <si>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</si>
  <si>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</si>
  <si>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</si>
  <si>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</si>
  <si>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</si>
  <si>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</si>
  <si>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</si>
  <si>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</si>
  <si>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</si>
  <si>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</si>
  <si>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</si>
  <si>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</si>
  <si>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</si>
  <si>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</si>
  <si>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</si>
  <si>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</si>
  <si>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</si>
  <si>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</si>
  <si>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</si>
  <si>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</si>
  <si>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</si>
  <si>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</si>
  <si>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</si>
  <si>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</si>
  <si>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</si>
  <si>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</si>
  <si>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</si>
  <si>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</si>
  <si>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</si>
  <si>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</si>
  <si>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</si>
  <si>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</si>
  <si>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</si>
  <si>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</si>
  <si>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</si>
  <si>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</si>
  <si>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</si>
  <si>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</si>
  <si>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</si>
  <si>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</si>
  <si>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</si>
  <si>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</si>
  <si>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</si>
  <si>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</si>
  <si>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</si>
  <si>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</si>
  <si>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</si>
  <si>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</si>
  <si>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</si>
  <si>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</si>
  <si>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</si>
  <si>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</si>
  <si>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</si>
  <si>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</si>
  <si>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</si>
  <si>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</si>
  <si>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</si>
  <si>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</si>
  <si>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</si>
  <si>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</si>
  <si>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</si>
  <si>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</si>
  <si>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</si>
  <si>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</si>
  <si>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</si>
  <si>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</si>
  <si>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</si>
  <si>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</si>
  <si>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</si>
  <si>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</si>
  <si>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</si>
  <si>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</si>
  <si>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</si>
  <si>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</si>
  <si>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</si>
  <si>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</si>
  <si>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</si>
  <si>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</si>
  <si>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</si>
  <si>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</si>
  <si>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</si>
  <si>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</si>
  <si>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</si>
  <si>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</si>
  <si>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</si>
  <si>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</si>
  <si>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</si>
  <si>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</si>
  <si>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</si>
  <si>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</si>
  <si>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</si>
  <si>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</si>
  <si>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</si>
  <si>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</si>
  <si>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</si>
  <si>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</si>
  <si>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</si>
  <si>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</si>
  <si>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</si>
  <si>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</si>
  <si>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</si>
  <si>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</si>
  <si>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</si>
  <si>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</si>
  <si>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</si>
  <si>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</si>
  <si>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</si>
  <si>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</si>
  <si>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</si>
  <si>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</si>
  <si>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</si>
  <si>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</si>
  <si>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</si>
  <si>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</si>
  <si>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</si>
  <si>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</si>
  <si>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</si>
  <si>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</si>
  <si>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</si>
  <si>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</si>
  <si>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</si>
  <si>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</si>
  <si>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</si>
  <si>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</si>
  <si>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</si>
  <si>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</si>
  <si>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</si>
  <si>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</si>
  <si>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</si>
  <si>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</si>
  <si>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</si>
  <si>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</si>
  <si>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</si>
  <si>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</si>
  <si>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</si>
  <si>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</si>
  <si>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</si>
  <si>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</si>
  <si>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</si>
  <si>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</si>
  <si>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</si>
  <si>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</si>
  <si>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</si>
  <si>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</si>
  <si>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</si>
  <si>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</si>
  <si>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</si>
  <si>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</si>
  <si>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</si>
  <si>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</si>
  <si>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</si>
  <si>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</si>
  <si>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</si>
  <si>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</si>
  <si>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</si>
  <si>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</si>
  <si>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</si>
  <si>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</si>
  <si>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</si>
  <si>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</si>
  <si>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</si>
  <si>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</si>
  <si>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</si>
  <si>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</si>
  <si>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</si>
  <si>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</si>
  <si>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</si>
  <si>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</si>
  <si>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</si>
  <si>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</si>
  <si>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</si>
  <si>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</si>
  <si>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</si>
  <si>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</si>
  <si>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</si>
  <si>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</si>
  <si>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</si>
  <si>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</si>
  <si>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</si>
  <si>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</si>
  <si>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</si>
  <si>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</si>
  <si>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</si>
  <si>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</si>
  <si>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</si>
  <si>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</si>
  <si>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</si>
  <si>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</si>
  <si>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</si>
  <si>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</si>
  <si>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</si>
  <si>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</si>
  <si>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</si>
  <si>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</si>
  <si>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</si>
  <si>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</si>
  <si>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</si>
  <si>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</si>
  <si>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</si>
  <si>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</si>
  <si>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</si>
  <si>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</si>
  <si>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</si>
  <si>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</si>
  <si>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</si>
  <si>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</si>
  <si>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</si>
  <si>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</si>
  <si>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</si>
  <si>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</si>
  <si>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</si>
  <si>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</si>
  <si>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</si>
  <si>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</si>
  <si>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</si>
  <si>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</si>
  <si>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</si>
  <si>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</si>
  <si>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</si>
  <si>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</si>
  <si>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</si>
  <si>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</si>
  <si>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</si>
  <si>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</si>
  <si>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</si>
  <si>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</si>
  <si>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</si>
  <si>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</si>
  <si>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</si>
  <si>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</si>
  <si>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</si>
  <si>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</si>
  <si>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</si>
  <si>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</si>
  <si>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</si>
  <si>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</si>
  <si>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</si>
  <si>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</si>
  <si>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</si>
  <si>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</si>
  <si>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</si>
  <si>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</si>
  <si>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</si>
  <si>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</si>
  <si>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</si>
  <si>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</si>
  <si>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</si>
  <si>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</si>
  <si>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</si>
  <si>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</si>
  <si>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</si>
  <si>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</si>
  <si>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</si>
  <si>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</si>
  <si>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</si>
  <si>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</si>
  <si>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</si>
  <si>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</si>
  <si>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</si>
  <si>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</si>
  <si>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</si>
  <si>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</si>
  <si>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</si>
  <si>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</si>
  <si>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</si>
  <si>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</si>
  <si>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</si>
  <si>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</si>
  <si>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</si>
  <si>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</si>
  <si>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</si>
  <si>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</si>
  <si>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</si>
  <si>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</si>
  <si>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</si>
  <si>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</si>
  <si>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</si>
  <si>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</si>
  <si>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</si>
  <si>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</si>
  <si>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</si>
  <si>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</si>
  <si>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</si>
  <si>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</si>
  <si>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</si>
  <si>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</si>
  <si>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</si>
  <si>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</si>
  <si>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</si>
  <si>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</si>
  <si>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</si>
  <si>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</si>
  <si>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</si>
  <si>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</si>
  <si>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</si>
  <si>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</si>
  <si>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</si>
  <si>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</si>
  <si>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</si>
  <si>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</si>
  <si>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</si>
  <si>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</si>
  <si>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</si>
  <si>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</si>
  <si>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</si>
  <si>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</si>
  <si>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</si>
  <si>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</si>
  <si>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</si>
  <si>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</si>
  <si>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</si>
  <si>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</si>
  <si>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</si>
  <si>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</si>
  <si>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</si>
  <si>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</si>
  <si>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</si>
  <si>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</si>
  <si>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</si>
  <si>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</si>
  <si>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</si>
  <si>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</si>
  <si>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</si>
  <si>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</si>
  <si>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</si>
  <si>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</si>
  <si>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</si>
  <si>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</si>
  <si>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</si>
  <si>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</si>
  <si>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</si>
  <si>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</si>
  <si>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</si>
  <si>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</si>
  <si>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</si>
  <si>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</si>
  <si>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</si>
  <si>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</si>
  <si>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</si>
  <si>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</si>
  <si>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</si>
  <si>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</si>
  <si>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</si>
  <si>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</si>
  <si>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</si>
  <si>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</si>
  <si>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</si>
  <si>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</si>
  <si>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</si>
  <si>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</si>
  <si>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</si>
  <si>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</si>
  <si>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</si>
  <si>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</si>
  <si>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</si>
  <si>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</si>
  <si>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</si>
  <si>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</si>
  <si>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</si>
  <si>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</si>
  <si>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</si>
  <si>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</si>
  <si>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</si>
  <si>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</si>
  <si>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</si>
  <si>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</si>
  <si>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</si>
  <si>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</si>
  <si>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</si>
  <si>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</si>
  <si>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</si>
  <si>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</si>
  <si>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</si>
  <si>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</si>
  <si>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</si>
  <si>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</si>
  <si>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</si>
  <si>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</si>
  <si>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</si>
  <si>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</si>
  <si>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</si>
  <si>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</si>
  <si>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</si>
  <si>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</si>
  <si>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</si>
  <si>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</si>
  <si>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</si>
  <si>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</si>
  <si>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</si>
  <si>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</si>
  <si>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</si>
  <si>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</si>
  <si>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</si>
  <si>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</si>
  <si>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</si>
  <si>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</si>
  <si>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</si>
  <si>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</si>
  <si>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</si>
  <si>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</si>
  <si>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</si>
  <si>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</si>
  <si>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</si>
  <si>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</si>
  <si>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</si>
  <si>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</si>
  <si>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</si>
  <si>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</si>
  <si>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</si>
  <si>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</si>
  <si>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</si>
  <si>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</si>
  <si>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</si>
  <si>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</si>
  <si>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</si>
  <si>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</si>
  <si>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</si>
  <si>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</si>
  <si>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</si>
  <si>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</si>
  <si>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</si>
  <si>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</si>
  <si>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</si>
  <si>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</si>
  <si>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</si>
  <si>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</si>
  <si>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</si>
  <si>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</si>
  <si>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</si>
  <si>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</si>
  <si>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</si>
  <si>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</si>
  <si>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</si>
  <si>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</si>
  <si>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</si>
  <si>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</si>
  <si>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</si>
  <si>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</si>
  <si>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</si>
  <si>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</si>
  <si>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</si>
  <si>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</si>
  <si>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</si>
  <si>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</si>
  <si>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</si>
  <si>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</si>
  <si>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</si>
  <si>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</si>
  <si>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</si>
  <si>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</si>
  <si>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</si>
  <si>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</si>
  <si>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</si>
  <si>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</si>
  <si>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</si>
  <si>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</si>
  <si>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</si>
  <si>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</si>
  <si>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</si>
  <si>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</si>
  <si>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</si>
  <si>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</si>
  <si>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</si>
  <si>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</si>
  <si>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</si>
  <si>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</si>
  <si>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</si>
  <si>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</si>
  <si>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</si>
  <si>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</si>
  <si>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</si>
  <si>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</si>
  <si>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</si>
  <si>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</si>
  <si>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</si>
  <si>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</si>
  <si>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</si>
  <si>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</si>
  <si>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</si>
  <si>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</si>
  <si>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</si>
  <si>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</si>
  <si>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</si>
  <si>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</si>
  <si>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</si>
  <si>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</si>
  <si>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</si>
  <si>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</si>
  <si>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</si>
  <si>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</si>
  <si>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</si>
  <si>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</si>
  <si>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</si>
  <si>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</si>
  <si>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</si>
  <si>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</si>
  <si>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</si>
  <si>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</si>
  <si>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</si>
  <si>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</si>
  <si>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</si>
  <si>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</si>
  <si>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</si>
  <si>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</si>
  <si>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</si>
  <si>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</si>
  <si>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</si>
  <si>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</si>
  <si>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</si>
  <si>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</si>
  <si>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</si>
  <si>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</si>
  <si>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</si>
  <si>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</si>
  <si>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</si>
  <si>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</si>
  <si>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</si>
  <si>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</si>
  <si>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</si>
  <si>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</si>
  <si>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</si>
  <si>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</si>
  <si>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</si>
  <si>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</si>
  <si>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</si>
  <si>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</si>
  <si>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</si>
  <si>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</si>
  <si>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</si>
  <si>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</si>
  <si>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</si>
  <si>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</si>
  <si>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</si>
  <si>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</si>
  <si>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</si>
  <si>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</si>
  <si>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</si>
  <si>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</si>
  <si>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</si>
  <si>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</si>
  <si>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</si>
  <si>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</si>
  <si>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</si>
  <si>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</si>
  <si>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</si>
  <si>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</si>
  <si>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</si>
  <si>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</si>
  <si>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</si>
  <si>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</si>
  <si>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</si>
  <si>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</si>
  <si>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</si>
  <si>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</si>
  <si>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</si>
  <si>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</si>
  <si>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</si>
  <si>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</si>
  <si>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</si>
  <si>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</si>
  <si>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</si>
  <si>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</si>
  <si>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</si>
  <si>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</si>
  <si>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</si>
  <si>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</si>
  <si>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</si>
  <si>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</si>
  <si>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</si>
  <si>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</si>
  <si>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</si>
  <si>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</si>
  <si>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</si>
  <si>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</si>
  <si>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</si>
  <si>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</si>
  <si>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</si>
  <si>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</si>
  <si>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</si>
  <si>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</si>
  <si>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</si>
  <si>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</si>
  <si>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</si>
  <si>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</si>
  <si>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</si>
  <si>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</si>
  <si>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</si>
  <si>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</si>
  <si>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</si>
  <si>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</si>
  <si>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</si>
  <si>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</si>
  <si>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</si>
  <si>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</si>
  <si>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</si>
  <si>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</si>
  <si>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</si>
  <si>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</si>
  <si>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</si>
  <si>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</si>
  <si>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</si>
  <si>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</si>
  <si>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</si>
  <si>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</si>
  <si>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</si>
  <si>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</si>
  <si>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</si>
  <si>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</si>
  <si>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</si>
  <si>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</si>
  <si>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</si>
  <si>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</si>
  <si>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</si>
  <si>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</si>
  <si>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</si>
  <si>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</si>
  <si>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</si>
  <si>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</si>
  <si>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</si>
  <si>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</si>
  <si>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</si>
  <si>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</si>
  <si>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</si>
  <si>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</si>
  <si>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</si>
  <si>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</si>
  <si>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</si>
  <si>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</si>
  <si>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</si>
  <si>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</si>
  <si>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</si>
  <si>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</si>
  <si>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</si>
  <si>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</si>
  <si>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</si>
  <si>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</si>
  <si>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</si>
  <si>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</si>
  <si>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</si>
  <si>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</si>
  <si>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</si>
  <si>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</si>
  <si>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</si>
  <si>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</si>
  <si>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</si>
  <si>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</si>
  <si>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</si>
  <si>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</si>
  <si>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</si>
  <si>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</si>
  <si>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</si>
  <si>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</si>
  <si>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</si>
  <si>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</si>
  <si>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</si>
  <si>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</si>
  <si>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</si>
  <si>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</si>
  <si>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</si>
  <si>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</si>
  <si>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</si>
  <si>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</si>
  <si>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</si>
  <si>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</si>
  <si>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</si>
  <si>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</si>
  <si>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</si>
  <si>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</si>
  <si>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</si>
  <si>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</si>
  <si>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</si>
  <si>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</si>
  <si>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</si>
  <si>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</si>
  <si>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</si>
  <si>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</si>
  <si>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</si>
  <si>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</si>
  <si>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</si>
  <si>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</si>
  <si>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</si>
  <si>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</si>
  <si>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</si>
  <si>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</si>
  <si>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</si>
  <si>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</si>
  <si>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</si>
  <si>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</si>
  <si>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</si>
  <si>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</si>
  <si>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</si>
  <si>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</si>
  <si>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</si>
  <si>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</si>
  <si>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</si>
  <si>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</si>
  <si>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</si>
  <si>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</si>
  <si>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</si>
  <si>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</si>
  <si>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</si>
  <si>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</si>
  <si>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</si>
  <si>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</si>
  <si>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</si>
  <si>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</si>
  <si>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</si>
  <si>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</si>
  <si>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</si>
  <si>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</si>
  <si>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</si>
  <si>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</si>
  <si>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</si>
  <si>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</si>
  <si>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</si>
  <si>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</si>
  <si>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</si>
  <si>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</si>
  <si>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</si>
  <si>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</si>
  <si>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</si>
  <si>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</si>
  <si>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</si>
  <si>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</si>
  <si>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</si>
  <si>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</si>
  <si>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</si>
  <si>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</si>
  <si>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</si>
  <si>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</si>
  <si>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</si>
  <si>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</si>
  <si>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</si>
  <si>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</si>
  <si>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</si>
  <si>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</si>
  <si>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</si>
  <si>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</si>
  <si>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</si>
  <si>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</si>
  <si>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</si>
  <si>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</si>
  <si>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</si>
  <si>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</si>
  <si>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</si>
  <si>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</si>
  <si>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</si>
  <si>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</si>
  <si>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</si>
  <si>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</si>
  <si>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</si>
  <si>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</si>
  <si>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</si>
  <si>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</si>
  <si>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</si>
  <si>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</si>
  <si>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</si>
  <si>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</si>
  <si>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</si>
  <si>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</si>
  <si>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</si>
  <si>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</si>
  <si>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</si>
  <si>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</si>
  <si>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</si>
  <si>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</si>
  <si>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</si>
  <si>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</si>
  <si>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</si>
  <si>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</si>
  <si>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</si>
  <si>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</si>
  <si>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</si>
  <si>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</si>
  <si>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</si>
  <si>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</si>
  <si>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</si>
  <si>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</si>
  <si>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</si>
  <si>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</si>
  <si>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</si>
  <si>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</si>
  <si>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</si>
  <si>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</si>
  <si>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</si>
  <si>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</si>
  <si>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</si>
  <si>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</si>
  <si>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</si>
  <si>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</si>
  <si>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</si>
  <si>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</si>
  <si>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</si>
  <si>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</si>
  <si>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</si>
  <si>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</si>
  <si>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</si>
  <si>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</si>
  <si>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</si>
  <si>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</si>
  <si>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</si>
  <si>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</si>
  <si>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</si>
  <si>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</si>
  <si>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</si>
  <si>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</si>
  <si>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</si>
  <si>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</si>
  <si>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</si>
  <si>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</si>
  <si>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</si>
  <si>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</si>
  <si>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</si>
  <si>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</si>
  <si>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</si>
  <si>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</si>
  <si>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</si>
  <si>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</si>
  <si>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</si>
  <si>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</si>
  <si>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</si>
  <si>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</si>
  <si>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</si>
  <si>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</si>
  <si>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</si>
  <si>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</si>
  <si>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</si>
  <si>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</si>
  <si>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</si>
  <si>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</si>
  <si>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</si>
  <si>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</si>
  <si>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</si>
  <si>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</si>
  <si>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</si>
  <si>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</si>
  <si>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</si>
  <si>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</si>
  <si>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</si>
  <si>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</si>
  <si>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</si>
  <si>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</si>
  <si>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</si>
  <si>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</si>
  <si>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</si>
  <si>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</si>
  <si>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</si>
  <si>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</si>
  <si>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</si>
  <si>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</si>
  <si>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</si>
  <si>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</si>
  <si>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</si>
  <si>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</si>
  <si>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</si>
  <si>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</si>
  <si>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</si>
  <si>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</si>
  <si>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</si>
  <si>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</si>
  <si>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</si>
  <si>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</si>
  <si>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</si>
  <si>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</si>
  <si>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</si>
  <si>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</si>
  <si>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</si>
  <si>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</si>
  <si>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</si>
  <si>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</si>
  <si>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</si>
  <si>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</si>
  <si>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</si>
  <si>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</si>
  <si>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</si>
  <si>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</si>
  <si>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</si>
  <si>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</si>
  <si>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</si>
  <si>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</si>
  <si>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</si>
  <si>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</si>
  <si>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</si>
  <si>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</si>
  <si>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</si>
  <si>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</si>
  <si>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</si>
  <si>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</si>
  <si>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</si>
  <si>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</si>
  <si>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</si>
  <si>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</si>
  <si>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</si>
  <si>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</si>
  <si>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</si>
  <si>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</si>
  <si>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</si>
  <si>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</si>
  <si>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</si>
  <si>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</si>
  <si>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</si>
  <si>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</si>
  <si>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</si>
  <si>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</si>
  <si>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</si>
  <si>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</si>
  <si>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</si>
  <si>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</si>
  <si>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</si>
  <si>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</si>
  <si>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</si>
  <si>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</si>
  <si>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</si>
  <si>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</si>
  <si>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</si>
  <si>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</si>
  <si>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</si>
  <si>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</si>
  <si>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</si>
  <si>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</si>
  <si>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</si>
  <si>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</si>
  <si>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</si>
  <si>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</si>
  <si>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</si>
  <si>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</si>
  <si>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</si>
  <si>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</si>
  <si>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</si>
  <si>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</si>
  <si>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</si>
  <si>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</si>
  <si>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</si>
  <si>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</si>
  <si>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</si>
  <si>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</si>
  <si>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</si>
  <si>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</si>
  <si>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</si>
  <si>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</si>
  <si>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</si>
  <si>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</si>
  <si>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</si>
  <si>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</si>
  <si>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</si>
  <si>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</si>
  <si>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</si>
  <si>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</si>
  <si>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</si>
  <si>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</si>
  <si>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</si>
  <si>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</si>
  <si>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</si>
  <si>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</si>
  <si>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</si>
  <si>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</si>
  <si>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</si>
  <si>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</si>
  <si>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</si>
  <si>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</si>
  <si>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</si>
  <si>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</si>
  <si>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</si>
  <si>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</si>
  <si>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</si>
  <si>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</si>
  <si>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</si>
  <si>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</si>
  <si>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</si>
  <si>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</si>
  <si>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</si>
  <si>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</si>
  <si>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</si>
  <si>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</si>
  <si>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</si>
  <si>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</si>
  <si>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</si>
  <si>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</si>
  <si>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</si>
  <si>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</si>
  <si>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</si>
  <si>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</si>
  <si>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</si>
  <si>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</si>
  <si>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</si>
  <si>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</si>
  <si>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</si>
  <si>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</si>
  <si>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</si>
  <si>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</si>
  <si>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</si>
  <si>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</si>
  <si>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</si>
  <si>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</si>
  <si>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</si>
  <si>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</si>
  <si>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</si>
  <si>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</si>
  <si>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</si>
  <si>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</si>
  <si>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</si>
  <si>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</si>
  <si>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</si>
  <si>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</si>
  <si>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</si>
  <si>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</si>
  <si>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</si>
  <si>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</si>
  <si>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</si>
  <si>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</si>
  <si>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</si>
  <si>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</si>
  <si>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</si>
  <si>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</si>
  <si>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</si>
  <si>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</si>
  <si>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</si>
  <si>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</si>
  <si>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</si>
  <si>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</si>
  <si>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</si>
  <si>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</si>
  <si>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</si>
  <si>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</si>
  <si>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</si>
  <si>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</si>
  <si>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</si>
  <si>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</si>
  <si>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</si>
  <si>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</si>
  <si>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</si>
  <si>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</si>
  <si>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</si>
  <si>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</si>
  <si>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</si>
  <si>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</si>
  <si>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</si>
  <si>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</si>
  <si>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</si>
  <si>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</si>
  <si>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</si>
  <si>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</si>
  <si>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</si>
  <si>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</si>
  <si>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</si>
  <si>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</si>
  <si>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</si>
  <si>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</si>
  <si>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</si>
  <si>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</si>
  <si>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</si>
  <si>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</si>
  <si>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</si>
  <si>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</si>
  <si>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</si>
  <si>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</si>
  <si>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</si>
  <si>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</si>
  <si>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</si>
  <si>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</si>
  <si>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</si>
  <si>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</si>
  <si>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</si>
  <si>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</si>
  <si>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</si>
  <si>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</si>
  <si>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</si>
  <si>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</si>
  <si>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</si>
  <si>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</si>
  <si>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</si>
  <si>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</si>
  <si>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</si>
  <si>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</si>
  <si>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</si>
  <si>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</si>
  <si>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</si>
  <si>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</si>
  <si>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</si>
  <si>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</si>
  <si>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</si>
  <si>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</si>
  <si>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</si>
  <si>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</si>
  <si>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</si>
  <si>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</si>
  <si>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</si>
  <si>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</si>
  <si>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</si>
  <si>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</si>
  <si>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</si>
  <si>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</si>
  <si>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</si>
  <si>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</si>
  <si>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</si>
  <si>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</si>
  <si>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</si>
  <si>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</si>
  <si>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</si>
  <si>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</si>
  <si>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</si>
  <si>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</si>
  <si>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</si>
  <si>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</si>
  <si>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</si>
  <si>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</si>
  <si>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</si>
  <si>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</si>
  <si>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</si>
  <si>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</si>
  <si>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</si>
  <si>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</si>
  <si>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</si>
  <si>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</si>
  <si>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</si>
  <si>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</si>
  <si>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</si>
  <si>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</si>
  <si>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</si>
  <si>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</si>
  <si>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</si>
  <si>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</si>
  <si>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</si>
  <si>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</si>
  <si>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</si>
  <si>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</si>
  <si>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</si>
  <si>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</si>
  <si>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</si>
  <si>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</si>
  <si>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</si>
  <si>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</si>
  <si>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</si>
  <si>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</si>
  <si>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</si>
  <si>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</si>
  <si>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</si>
  <si>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</si>
  <si>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</si>
  <si>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</si>
  <si>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</si>
  <si>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</si>
  <si>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</si>
  <si>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</si>
  <si>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</si>
  <si>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</si>
  <si>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</si>
  <si>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</si>
  <si>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</si>
  <si>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</si>
  <si>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</si>
  <si>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</si>
  <si>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</si>
  <si>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</si>
  <si>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</si>
  <si>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</si>
  <si>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</si>
  <si>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</si>
  <si>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</si>
  <si>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</si>
  <si>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</si>
  <si>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</si>
  <si>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</si>
  <si>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</si>
  <si>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</si>
  <si>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</si>
  <si>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</si>
  <si>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</si>
  <si>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</si>
  <si>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</si>
  <si>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</si>
  <si>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</si>
  <si>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</si>
  <si>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</si>
  <si>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</si>
  <si>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</si>
  <si>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</si>
  <si>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</si>
  <si>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</si>
  <si>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</si>
  <si>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</si>
  <si>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</si>
  <si>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</si>
  <si>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</si>
  <si>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</si>
  <si>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</si>
  <si>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</si>
  <si>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</si>
  <si>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</si>
  <si>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</si>
  <si>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</si>
  <si>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</si>
  <si>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</si>
  <si>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</si>
  <si>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</si>
  <si>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</si>
  <si>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</si>
  <si>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</si>
  <si>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</si>
  <si>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</si>
  <si>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</si>
  <si>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</si>
  <si>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</si>
  <si>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</si>
  <si>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</si>
  <si>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</si>
  <si>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</si>
  <si>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</si>
  <si>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</si>
  <si>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</si>
  <si>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</si>
  <si>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</si>
  <si>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</si>
  <si>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</si>
  <si>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</si>
  <si>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</si>
  <si>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</si>
  <si>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</si>
  <si>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</si>
  <si>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</si>
  <si>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</si>
  <si>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</si>
  <si>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</si>
  <si>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</si>
  <si>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</si>
  <si>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</si>
  <si>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</si>
  <si>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</si>
  <si>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</si>
  <si>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</si>
  <si>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</si>
  <si>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</si>
  <si>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</si>
  <si>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</si>
  <si>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</si>
  <si>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</si>
  <si>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</si>
  <si>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</si>
  <si>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</si>
  <si>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</si>
  <si>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</si>
  <si>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</si>
  <si>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</si>
  <si>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</si>
  <si>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</si>
  <si>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</si>
  <si>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</si>
  <si>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</si>
  <si>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</si>
  <si>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</si>
  <si>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</si>
  <si>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</si>
  <si>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</si>
  <si>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</si>
  <si>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</si>
  <si>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</si>
  <si>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</si>
  <si>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</si>
  <si>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</si>
  <si>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</si>
  <si>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</si>
  <si>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</si>
  <si>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</si>
  <si>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</si>
  <si>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</si>
  <si>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</si>
  <si>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</si>
  <si>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</si>
  <si>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</si>
  <si>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</si>
  <si>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</si>
  <si>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</si>
  <si>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</si>
  <si>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</si>
  <si>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</si>
  <si>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</si>
  <si>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</si>
  <si>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</si>
  <si>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</si>
  <si>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</si>
  <si>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</si>
  <si>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</si>
  <si>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</si>
  <si>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</si>
  <si>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</si>
  <si>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</si>
  <si>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</si>
  <si>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</si>
  <si>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</si>
  <si>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</si>
  <si>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</si>
  <si>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</si>
  <si>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</si>
  <si>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</si>
  <si>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</si>
  <si>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</si>
  <si>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</si>
  <si>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</si>
  <si>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</si>
  <si>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</si>
  <si>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</si>
  <si>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</si>
  <si>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</si>
  <si>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</si>
  <si>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</si>
  <si>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</si>
  <si>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</si>
  <si>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</si>
  <si>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</si>
  <si>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</si>
  <si>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</si>
  <si>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</si>
  <si>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</si>
  <si>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</si>
  <si>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</si>
  <si>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</si>
  <si>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</si>
  <si>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</si>
  <si>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</si>
  <si>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</si>
  <si>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</si>
  <si>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</si>
  <si>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</si>
  <si>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</si>
  <si>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</si>
  <si>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</si>
  <si>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</si>
  <si>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</si>
  <si>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</si>
  <si>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</si>
  <si>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</si>
  <si>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</si>
  <si>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</si>
  <si>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</si>
  <si>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</si>
  <si>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</si>
  <si>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</si>
  <si>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</si>
  <si>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</si>
  <si>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</si>
  <si>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</si>
  <si>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</si>
  <si>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</si>
  <si>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</si>
  <si>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</si>
  <si>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</si>
  <si>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</si>
  <si>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</si>
  <si>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</si>
  <si>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</si>
  <si>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</si>
  <si>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</si>
  <si>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</si>
  <si>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</si>
  <si>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</si>
  <si>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</si>
  <si>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</si>
  <si>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</si>
  <si>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</si>
  <si>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</si>
  <si>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</si>
  <si>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</si>
  <si>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</si>
  <si>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</si>
  <si>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</si>
  <si>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</si>
  <si>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</si>
  <si>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</si>
  <si>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</si>
  <si>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</si>
  <si>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</si>
  <si>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</si>
  <si>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</si>
  <si>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</si>
  <si>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</si>
  <si>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</si>
  <si>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</si>
  <si>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</si>
  <si>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</si>
  <si>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</si>
  <si>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</si>
  <si>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</si>
  <si>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</si>
  <si>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</si>
  <si>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</si>
  <si>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</si>
  <si>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</si>
  <si>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</si>
  <si>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</si>
  <si>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</si>
  <si>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</si>
  <si>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</si>
  <si>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</si>
  <si>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</si>
  <si>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</si>
  <si>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</si>
  <si>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</si>
  <si>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</si>
  <si>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</si>
  <si>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</si>
  <si>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</si>
  <si>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</si>
  <si>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</si>
  <si>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</si>
  <si>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</si>
  <si>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</si>
  <si>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</si>
  <si>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</si>
  <si>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</si>
  <si>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</si>
  <si>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</si>
  <si>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</si>
  <si>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</si>
  <si>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</si>
  <si>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</si>
  <si>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</si>
  <si>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</si>
  <si>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</si>
  <si>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</si>
  <si>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</si>
  <si>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</si>
  <si>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</si>
  <si>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</si>
  <si>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</si>
  <si>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</si>
  <si>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</si>
  <si>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</si>
  <si>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</si>
  <si>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</si>
  <si>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</si>
  <si>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</si>
  <si>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</si>
  <si>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</si>
  <si>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</si>
  <si>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</si>
  <si>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</si>
  <si>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</si>
  <si>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</si>
  <si>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</si>
  <si>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</si>
  <si>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</si>
  <si>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</si>
  <si>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</si>
  <si>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</si>
  <si>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</si>
  <si>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</si>
  <si>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</si>
  <si>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</si>
  <si>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</si>
  <si>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</si>
  <si>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</si>
  <si>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</si>
  <si>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</si>
  <si>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</si>
  <si>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</si>
  <si>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</si>
  <si>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</si>
  <si>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</si>
  <si>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</si>
  <si>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</si>
  <si>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</si>
  <si>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</si>
  <si>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</si>
  <si>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</si>
  <si>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</si>
  <si>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</si>
  <si>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</si>
  <si>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</si>
  <si>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</si>
  <si>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</si>
  <si>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</si>
  <si>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</si>
  <si>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</si>
  <si>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</si>
  <si>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</si>
  <si>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</si>
  <si>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</si>
  <si>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</si>
  <si>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</si>
  <si>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</si>
  <si>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</si>
  <si>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</si>
  <si>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</si>
  <si>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</si>
  <si>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</si>
  <si>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</si>
  <si>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</si>
  <si>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</si>
  <si>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</si>
  <si>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</si>
  <si>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</si>
  <si>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</si>
  <si>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</si>
  <si>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</si>
  <si>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</si>
  <si>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</si>
  <si>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</si>
  <si>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</si>
  <si>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</si>
  <si>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</si>
  <si>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</si>
  <si>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</si>
  <si>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</si>
  <si>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</si>
  <si>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</si>
  <si>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</si>
  <si>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</si>
  <si>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</si>
  <si>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</si>
  <si>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</si>
  <si>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</si>
  <si>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</si>
  <si>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</si>
  <si>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</si>
  <si>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</si>
  <si>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</si>
  <si>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</si>
  <si>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</si>
  <si>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</si>
  <si>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</si>
  <si>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</si>
  <si>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</si>
  <si>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</si>
  <si>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</si>
  <si>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</si>
  <si>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</si>
  <si>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</si>
  <si>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</si>
  <si>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</si>
  <si>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</si>
  <si>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</si>
  <si>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</si>
  <si>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</si>
  <si>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</si>
  <si>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</si>
  <si>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</si>
  <si>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</si>
  <si>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</si>
  <si>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</si>
  <si>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</si>
  <si>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</si>
  <si>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</si>
  <si>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</si>
  <si>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</si>
  <si>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</si>
  <si>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</si>
  <si>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</si>
  <si>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</si>
  <si>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</si>
  <si>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</si>
  <si>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</si>
  <si>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</si>
  <si>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</si>
  <si>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</si>
  <si>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</si>
  <si>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</si>
  <si>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</si>
  <si>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</si>
  <si>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</si>
  <si>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</si>
  <si>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</si>
  <si>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</si>
  <si>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</si>
  <si>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</si>
  <si>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</si>
  <si>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</si>
  <si>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</si>
  <si>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</si>
  <si>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</si>
  <si>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</si>
  <si>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</si>
  <si>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</si>
  <si>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</si>
  <si>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</si>
  <si>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</si>
  <si>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</si>
  <si>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</si>
  <si>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</si>
  <si>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</si>
  <si>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</si>
  <si>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</si>
  <si>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</si>
  <si>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</si>
  <si>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</si>
  <si>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</si>
  <si>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</si>
  <si>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</si>
  <si>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</si>
  <si>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</si>
  <si>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</si>
  <si>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</si>
  <si>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</si>
  <si>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</si>
  <si>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</si>
  <si>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</si>
  <si>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</si>
  <si>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</si>
  <si>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</si>
  <si>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</si>
  <si>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</si>
  <si>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</si>
  <si>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</si>
  <si>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</si>
  <si>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</si>
  <si>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</si>
  <si>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</si>
  <si>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</si>
  <si>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</si>
  <si>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</si>
  <si>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</si>
  <si>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</si>
  <si>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</si>
  <si>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</si>
  <si>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</si>
  <si>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</si>
  <si>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</si>
  <si>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</si>
  <si>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</si>
  <si>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</si>
  <si>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</si>
  <si>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</si>
  <si>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</si>
  <si>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</si>
  <si>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</si>
  <si>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</si>
  <si>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</si>
  <si>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</si>
  <si>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</si>
  <si>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</si>
  <si>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</si>
  <si>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</si>
  <si>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</si>
  <si>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</si>
  <si>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</si>
  <si>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</si>
  <si>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</si>
  <si>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</si>
  <si>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</si>
  <si>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</si>
  <si>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</si>
  <si>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</si>
  <si>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</si>
  <si>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</si>
  <si>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</si>
  <si>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</si>
  <si>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</si>
  <si>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</si>
  <si>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</si>
  <si>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</si>
  <si>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</si>
  <si>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</si>
  <si>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</si>
  <si>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</si>
  <si>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</si>
  <si>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</si>
  <si>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</si>
  <si>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</si>
  <si>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</si>
  <si>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</si>
  <si>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</si>
  <si>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</si>
  <si>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</si>
  <si>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</si>
  <si>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</si>
  <si>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</si>
  <si>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</si>
  <si>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</si>
  <si>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</si>
  <si>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</si>
  <si>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</si>
  <si>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</si>
  <si>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</si>
  <si>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</si>
  <si>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</si>
  <si>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</si>
  <si>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</si>
  <si>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</si>
  <si>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</si>
  <si>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</si>
  <si>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</si>
  <si>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</si>
  <si>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</si>
  <si>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</si>
  <si>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</si>
  <si>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</si>
  <si>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</si>
  <si>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</si>
  <si>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</si>
  <si>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</si>
  <si>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</si>
  <si>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</si>
  <si>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</si>
  <si>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</si>
  <si>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</si>
  <si>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</si>
  <si>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</si>
  <si>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</si>
  <si>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</si>
  <si>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</si>
  <si>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</si>
  <si>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</si>
  <si>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</si>
  <si>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</si>
  <si>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</si>
  <si>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</si>
  <si>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</si>
  <si>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</si>
  <si>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</si>
  <si>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</si>
  <si>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</si>
  <si>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</si>
  <si>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</si>
  <si>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</si>
  <si>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</si>
  <si>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</si>
  <si>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</si>
  <si>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</si>
  <si>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</si>
  <si>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</si>
  <si>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</si>
  <si>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</si>
  <si>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</si>
  <si>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</si>
  <si>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</si>
  <si>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</si>
  <si>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</si>
  <si>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</si>
  <si>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</si>
  <si>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</si>
  <si>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</si>
  <si>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</si>
  <si>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</si>
  <si>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</si>
  <si>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</si>
  <si>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</si>
  <si>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</si>
  <si>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</si>
  <si>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</si>
  <si>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</si>
  <si>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</si>
  <si>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</si>
  <si>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</si>
  <si>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</si>
  <si>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</si>
  <si>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</si>
  <si>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</si>
  <si>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</si>
  <si>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</si>
  <si>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</si>
  <si>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</si>
  <si>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</si>
  <si>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</si>
  <si>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</si>
  <si>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</si>
  <si>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</si>
  <si>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</si>
  <si>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</si>
  <si>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</si>
  <si>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</si>
  <si>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</si>
  <si>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</si>
  <si>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</si>
  <si>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</si>
  <si>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</si>
  <si>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</si>
  <si>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</si>
  <si>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</si>
  <si>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</si>
  <si>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</si>
  <si>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</si>
  <si>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</si>
  <si>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</si>
  <si>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</si>
  <si>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</si>
  <si>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</si>
  <si>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</si>
  <si>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</si>
  <si>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</si>
  <si>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</si>
  <si>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</si>
  <si>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</si>
  <si>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</si>
  <si>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</si>
  <si>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</si>
  <si>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</si>
  <si>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</si>
  <si>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</si>
  <si>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</si>
  <si>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</si>
  <si>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</si>
  <si>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</si>
  <si>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</si>
  <si>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</si>
  <si>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</si>
  <si>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</si>
  <si>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</si>
  <si>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</si>
  <si>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</si>
  <si>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</si>
  <si>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</si>
  <si>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</si>
  <si>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</si>
  <si>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</si>
  <si>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</si>
  <si>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</si>
  <si>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</si>
  <si>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</si>
  <si>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</si>
  <si>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</si>
  <si>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</si>
  <si>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</si>
  <si>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</si>
  <si>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</si>
  <si>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</si>
  <si>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</si>
  <si>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</si>
  <si>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</si>
  <si>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</si>
  <si>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</si>
  <si>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</si>
  <si>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</si>
  <si>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</si>
  <si>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</si>
  <si>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</si>
  <si>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</si>
  <si>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</si>
  <si>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</si>
  <si>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</si>
  <si>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</si>
  <si>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</si>
  <si>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</si>
  <si>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</si>
  <si>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</si>
  <si>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</si>
  <si>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</si>
  <si>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</si>
  <si>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</si>
  <si>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</si>
  <si>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</si>
  <si>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</si>
  <si>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</si>
  <si>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</si>
  <si>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</si>
  <si>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</si>
  <si>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</si>
  <si>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</si>
  <si>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</si>
  <si>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</si>
  <si>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</si>
  <si>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</si>
  <si>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</si>
  <si>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</si>
  <si>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</si>
  <si>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</si>
  <si>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</si>
  <si>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</si>
  <si>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</si>
  <si>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</si>
  <si>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</si>
  <si>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</si>
  <si>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</si>
  <si>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</si>
  <si>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</si>
  <si>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</si>
  <si>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</si>
  <si>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</si>
  <si>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</si>
  <si>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</si>
  <si>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</si>
  <si>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</si>
  <si>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</si>
  <si>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</si>
  <si>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</si>
  <si>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</si>
  <si>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</si>
  <si>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</si>
  <si>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</si>
  <si>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</si>
  <si>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</si>
  <si>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</si>
  <si>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</si>
  <si>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</si>
  <si>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</si>
  <si>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</si>
  <si>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</si>
  <si>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</si>
  <si>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</si>
  <si>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</si>
  <si>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</si>
  <si>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</si>
  <si>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</si>
  <si>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</si>
  <si>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</si>
  <si>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</si>
  <si>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</si>
  <si>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</si>
  <si>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</si>
  <si>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</si>
  <si>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</si>
  <si>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</si>
  <si>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</si>
  <si>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</si>
  <si>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</si>
  <si>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</si>
  <si>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</si>
  <si>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</si>
  <si>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</si>
  <si>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</si>
  <si>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</si>
  <si>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</si>
  <si>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</si>
  <si>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</si>
  <si>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</si>
  <si>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</si>
  <si>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</si>
  <si>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</si>
  <si>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</si>
  <si>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</si>
  <si>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</si>
  <si>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</si>
  <si>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</si>
  <si>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</si>
  <si>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</si>
  <si>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</si>
  <si>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</si>
  <si>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</si>
  <si>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</si>
  <si>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</si>
  <si>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</si>
  <si>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</si>
  <si>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</si>
  <si>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</si>
  <si>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</si>
  <si>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</si>
  <si>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</si>
  <si>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</si>
  <si>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</si>
  <si>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</si>
  <si>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</si>
  <si>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</si>
  <si>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</si>
  <si>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</si>
  <si>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</si>
  <si>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</si>
  <si>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</si>
  <si>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</si>
  <si>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</si>
  <si>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</si>
  <si>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</si>
  <si>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</si>
  <si>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</si>
  <si>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</si>
  <si>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</si>
  <si>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</si>
  <si>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</si>
  <si>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</si>
  <si>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</si>
  <si>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</si>
  <si>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</si>
  <si>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</si>
  <si>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</si>
  <si>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</si>
  <si>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</si>
  <si>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</si>
  <si>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</si>
  <si>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</si>
  <si>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</si>
  <si>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</si>
  <si>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</si>
  <si>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</si>
  <si>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</si>
  <si>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</si>
  <si>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</si>
  <si>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</si>
  <si>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</si>
  <si>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</si>
  <si>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</si>
  <si>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</si>
  <si>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</si>
  <si>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</si>
  <si>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</si>
  <si>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</si>
  <si>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</si>
  <si>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</si>
  <si>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</si>
  <si>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</si>
  <si>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</si>
  <si>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</si>
  <si>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</si>
  <si>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</si>
  <si>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</si>
  <si>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</si>
  <si>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</si>
  <si>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</si>
  <si>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</si>
  <si>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</si>
  <si>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</si>
  <si>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</si>
  <si>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</si>
  <si>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</si>
  <si>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</si>
  <si>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</si>
  <si>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</si>
  <si>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</si>
  <si>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</si>
  <si>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</si>
  <si>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</si>
  <si>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</si>
  <si>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</si>
  <si>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</si>
  <si>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</si>
  <si>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</si>
  <si>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</si>
  <si>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</si>
  <si>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</si>
  <si>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</si>
  <si>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</si>
  <si>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</si>
  <si>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</si>
  <si>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</si>
  <si>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</si>
  <si>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</si>
  <si>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</si>
  <si>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</si>
  <si>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</si>
  <si>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</si>
  <si>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</si>
  <si>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</si>
  <si>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</si>
  <si>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</si>
  <si>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</si>
  <si>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</si>
  <si>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</si>
  <si>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</si>
  <si>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</si>
  <si>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</si>
  <si>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</si>
  <si>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</si>
  <si>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</si>
  <si>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</si>
  <si>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</si>
  <si>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</si>
  <si>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</si>
  <si>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</si>
  <si>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</si>
  <si>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</si>
  <si>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</si>
  <si>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</si>
  <si>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</si>
  <si>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</si>
  <si>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</si>
  <si>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</si>
  <si>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</si>
  <si>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</si>
  <si>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</si>
  <si>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</si>
  <si>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</si>
  <si>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</si>
  <si>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</si>
  <si>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</si>
  <si>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</si>
  <si>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</si>
  <si>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</si>
  <si>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</si>
  <si>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</si>
  <si>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</si>
  <si>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</si>
  <si>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</si>
  <si>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</si>
  <si>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</si>
  <si>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</si>
  <si>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</si>
  <si>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</si>
  <si>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</si>
  <si>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</si>
  <si>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</si>
  <si>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</si>
  <si>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</si>
  <si>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</si>
  <si>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</si>
  <si>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</si>
  <si>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</si>
  <si>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</si>
  <si>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</si>
  <si>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</si>
  <si>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</si>
  <si>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</si>
  <si>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</si>
  <si>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</si>
  <si>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</si>
  <si>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</si>
  <si>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</si>
  <si>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</si>
  <si>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</si>
  <si>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</si>
  <si>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</si>
  <si>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</si>
  <si>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</si>
  <si>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</si>
  <si>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</si>
  <si>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</si>
  <si>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</si>
  <si>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</si>
  <si>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</si>
  <si>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</si>
  <si>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</si>
  <si>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</si>
  <si>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</si>
  <si>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</si>
  <si>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</si>
  <si>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</si>
  <si>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</si>
  <si>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</si>
  <si>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</si>
  <si>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</si>
  <si>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</si>
  <si>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</si>
  <si>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</si>
  <si>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</si>
  <si>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</si>
  <si>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</si>
  <si>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</si>
  <si>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</si>
  <si>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</si>
  <si>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</si>
  <si>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</si>
  <si>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</si>
  <si>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</si>
  <si>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</si>
  <si>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</si>
  <si>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</si>
  <si>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</si>
  <si>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</si>
  <si>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</si>
  <si>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</si>
  <si>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</si>
  <si>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</si>
  <si>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</si>
  <si>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</si>
  <si>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</si>
  <si>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</si>
  <si>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</si>
  <si>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</si>
  <si>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</si>
  <si>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</si>
  <si>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</si>
  <si>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</si>
  <si>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</si>
  <si>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</si>
  <si>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</si>
  <si>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</si>
  <si>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</si>
  <si>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</si>
  <si>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</si>
  <si>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</si>
  <si>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</si>
  <si>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</si>
  <si>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</si>
  <si>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</si>
  <si>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</si>
  <si>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</si>
  <si>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</si>
  <si>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</si>
  <si>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</si>
  <si>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</si>
  <si>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</si>
  <si>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</si>
  <si>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</si>
  <si>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</si>
  <si>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</si>
  <si>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</si>
  <si>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</si>
  <si>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</si>
  <si>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</si>
  <si>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</si>
  <si>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</si>
  <si>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</si>
  <si>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</si>
  <si>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</si>
  <si>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</si>
  <si>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</si>
  <si>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</si>
  <si>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</si>
  <si>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</si>
  <si>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</si>
  <si>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</si>
  <si>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</si>
  <si>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</si>
  <si>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</si>
  <si>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</si>
  <si>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</si>
  <si>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</si>
  <si>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</si>
  <si>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</si>
  <si>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</si>
  <si>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</si>
  <si>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</si>
  <si>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</si>
  <si>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</si>
  <si>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</si>
  <si>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</si>
  <si>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</si>
  <si>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</si>
  <si>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</si>
  <si>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</si>
  <si>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</si>
  <si>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</si>
  <si>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</si>
  <si>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</si>
  <si>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</si>
  <si>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</si>
  <si>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</si>
  <si>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</si>
  <si>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</si>
  <si>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</si>
  <si>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</si>
  <si>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</si>
  <si>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</si>
  <si>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</si>
  <si>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</si>
  <si>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</si>
  <si>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</si>
  <si>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</si>
  <si>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</si>
  <si>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</si>
  <si>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</si>
  <si>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</si>
  <si>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</si>
  <si>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</si>
  <si>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</si>
  <si>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</si>
  <si>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</si>
  <si>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</si>
  <si>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</si>
  <si>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</si>
  <si>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</si>
  <si>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</si>
  <si>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</si>
  <si>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</si>
  <si>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</si>
  <si>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</si>
  <si>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</si>
  <si>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</si>
  <si>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</si>
  <si>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</si>
  <si>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</si>
  <si>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</si>
  <si>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</si>
  <si>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</si>
  <si>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</si>
  <si>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</si>
  <si>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</si>
  <si>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</si>
  <si>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</si>
  <si>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</si>
  <si>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</si>
  <si>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</si>
  <si>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</si>
  <si>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</si>
  <si>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</si>
  <si>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</si>
  <si>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</si>
  <si>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</si>
  <si>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</si>
  <si>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</si>
  <si>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</si>
  <si>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</si>
  <si>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</si>
  <si>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</si>
  <si>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</si>
  <si>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</si>
  <si>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</si>
  <si>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</si>
  <si>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</si>
  <si>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</si>
  <si>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</si>
  <si>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</si>
  <si>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</si>
  <si>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</si>
  <si>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</si>
  <si>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</si>
  <si>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</si>
  <si>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</si>
  <si>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</si>
  <si>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</si>
  <si>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</si>
  <si>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</si>
  <si>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</si>
  <si>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</si>
  <si>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</si>
  <si>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</si>
  <si>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</si>
  <si>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</si>
  <si>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</si>
  <si>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</si>
  <si>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</si>
  <si>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</si>
  <si>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</si>
  <si>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</si>
  <si>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</si>
  <si>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</si>
  <si>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</si>
  <si>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</si>
  <si>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</si>
  <si>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</si>
  <si>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</si>
  <si>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</si>
  <si>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</si>
  <si>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</si>
  <si>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</si>
  <si>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</si>
  <si>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</si>
  <si>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</si>
  <si>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</si>
  <si>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</si>
  <si>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</si>
  <si>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</si>
  <si>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</si>
  <si>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</si>
  <si>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</si>
  <si>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</si>
  <si>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</si>
  <si>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</si>
  <si>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</si>
  <si>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</si>
  <si>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</si>
  <si>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</si>
  <si>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</si>
  <si>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</si>
  <si>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</si>
  <si>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</si>
  <si>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</si>
  <si>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</si>
  <si>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</si>
  <si>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</si>
  <si>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</si>
  <si>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</si>
  <si>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</si>
  <si>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</si>
  <si>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</si>
  <si>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</si>
  <si>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</si>
  <si>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</si>
  <si>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</si>
  <si>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</si>
  <si>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</si>
  <si>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</si>
  <si>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</si>
  <si>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</si>
  <si>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</si>
  <si>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</si>
  <si>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</si>
  <si>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</si>
  <si>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</si>
  <si>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</si>
  <si>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</si>
  <si>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</si>
  <si>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</si>
  <si>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</si>
  <si>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</si>
  <si>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</si>
  <si>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</si>
  <si>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</si>
  <si>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</si>
  <si>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</si>
  <si>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</si>
  <si>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</si>
  <si>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</si>
  <si>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</si>
  <si>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</si>
  <si>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</si>
  <si>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</si>
  <si>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</si>
  <si>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</si>
  <si>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</si>
  <si>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</si>
  <si>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</si>
  <si>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</si>
  <si>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</si>
  <si>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</si>
  <si>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</si>
  <si>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</si>
  <si>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</si>
  <si>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</si>
  <si>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</si>
  <si>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</si>
  <si>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</si>
  <si>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</si>
  <si>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</si>
  <si>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</si>
  <si>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</si>
  <si>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</si>
  <si>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</si>
  <si>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</si>
  <si>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</si>
  <si>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</si>
  <si>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</si>
  <si>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</si>
  <si>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</si>
  <si>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</si>
  <si>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</si>
  <si>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</si>
  <si>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</si>
  <si>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</si>
  <si>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</si>
  <si>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</si>
  <si>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</si>
  <si>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</si>
  <si>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</si>
  <si>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</si>
  <si>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</si>
  <si>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</si>
  <si>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</si>
  <si>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</si>
  <si>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</si>
  <si>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</si>
  <si>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</si>
  <si>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</si>
  <si>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</si>
  <si>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</si>
  <si>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</si>
  <si>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</si>
  <si>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</si>
  <si>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</si>
  <si>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</si>
  <si>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</si>
  <si>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</si>
  <si>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</si>
  <si>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</si>
  <si>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</si>
  <si>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</si>
  <si>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</si>
  <si>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</si>
  <si>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</si>
  <si>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</si>
  <si>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</si>
  <si>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</si>
  <si>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</si>
  <si>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</si>
  <si>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</si>
  <si>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</si>
  <si>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</si>
  <si>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</si>
  <si>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</si>
  <si>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</si>
  <si>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</si>
  <si>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</si>
  <si>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</si>
  <si>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</si>
  <si>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</si>
  <si>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</si>
  <si>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</si>
  <si>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</si>
  <si>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</si>
  <si>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</si>
  <si>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</si>
  <si>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</si>
  <si>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</si>
  <si>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</si>
  <si>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</si>
  <si>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</si>
  <si>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</si>
  <si>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</si>
  <si>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</si>
  <si>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</si>
  <si>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</si>
  <si>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</si>
  <si>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</si>
  <si>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</si>
  <si>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</si>
  <si>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</si>
  <si>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</si>
  <si>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</si>
  <si>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</si>
  <si>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</si>
  <si>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</si>
  <si>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</si>
  <si>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</si>
  <si>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</si>
  <si>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</si>
  <si>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</si>
  <si>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</si>
  <si>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</si>
  <si>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</si>
  <si>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</si>
  <si>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</si>
  <si>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</si>
  <si>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</si>
  <si>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</si>
  <si>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</si>
  <si>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</si>
  <si>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</si>
  <si>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</si>
  <si>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</si>
  <si>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</si>
  <si>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</si>
  <si>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</si>
  <si>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</si>
  <si>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</si>
  <si>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</si>
  <si>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</si>
  <si>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</si>
  <si>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</si>
  <si>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</si>
  <si>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</si>
  <si>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</si>
  <si>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</si>
  <si>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</si>
  <si>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</si>
  <si>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</si>
  <si>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</si>
  <si>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</si>
  <si>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</si>
  <si>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</si>
  <si>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</si>
  <si>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</si>
  <si>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</si>
  <si>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</si>
  <si>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</si>
  <si>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</si>
  <si>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</si>
  <si>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</si>
  <si>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</si>
  <si>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</si>
  <si>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</si>
  <si>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</si>
  <si>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</si>
  <si>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</si>
  <si>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</si>
  <si>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</si>
  <si>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</si>
  <si>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</si>
  <si>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</si>
  <si>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</si>
  <si>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</si>
  <si>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</si>
  <si>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</si>
  <si>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</si>
  <si>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</si>
  <si>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</si>
  <si>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</si>
  <si>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</si>
  <si>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</si>
  <si>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</si>
  <si>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</si>
  <si>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</si>
  <si>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</si>
  <si>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</si>
  <si>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</si>
  <si>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</si>
  <si>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</si>
  <si>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</si>
  <si>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</si>
  <si>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</si>
  <si>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</si>
  <si>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</si>
  <si>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</si>
  <si>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</si>
  <si>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</si>
  <si>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</si>
  <si>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</si>
  <si>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</si>
  <si>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</si>
  <si>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</si>
  <si>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</si>
  <si>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</si>
  <si>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</si>
  <si>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</si>
  <si>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</si>
  <si>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</si>
  <si>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</si>
  <si>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</si>
  <si>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</si>
  <si>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</si>
  <si>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</si>
  <si>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</si>
  <si>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</si>
  <si>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</si>
  <si>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</si>
  <si>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</si>
  <si>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</si>
  <si>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</si>
  <si>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</si>
  <si>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</si>
  <si>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</si>
  <si>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</si>
  <si>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</si>
  <si>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</si>
  <si>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</si>
  <si>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</si>
  <si>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</si>
  <si>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</si>
  <si>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</si>
  <si>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</si>
  <si>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</si>
  <si>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</si>
  <si>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</si>
  <si>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</si>
  <si>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</si>
  <si>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</si>
  <si>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</si>
  <si>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</si>
  <si>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</si>
  <si>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</si>
  <si>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</si>
  <si>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</si>
  <si>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</si>
  <si>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</si>
  <si>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</si>
  <si>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</si>
  <si>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</si>
  <si>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</si>
  <si>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</si>
  <si>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</si>
  <si>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</si>
  <si>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</si>
  <si>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</si>
  <si>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</si>
  <si>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</si>
  <si>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</si>
  <si>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</si>
  <si>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</si>
  <si>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</si>
  <si>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</si>
  <si>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</si>
  <si>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</si>
  <si>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</si>
  <si>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</si>
  <si>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</si>
  <si>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</si>
  <si>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</si>
  <si>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</si>
  <si>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</si>
  <si>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</si>
  <si>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</si>
  <si>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</si>
  <si>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</si>
  <si>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</si>
  <si>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</si>
  <si>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</si>
  <si>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</si>
  <si>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</si>
  <si>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</si>
  <si>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</si>
  <si>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</si>
  <si>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</si>
  <si>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</si>
  <si>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</si>
  <si>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</si>
  <si>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</si>
  <si>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</si>
  <si>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</si>
  <si>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</si>
  <si>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</si>
  <si>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</si>
  <si>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</si>
  <si>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</si>
  <si>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</si>
  <si>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</si>
  <si>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</si>
  <si>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</si>
  <si>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</si>
  <si>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</si>
  <si>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</si>
  <si>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</si>
  <si>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</si>
  <si>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</si>
  <si>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</si>
  <si>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</si>
  <si>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</si>
  <si>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</si>
  <si>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</si>
  <si>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</si>
  <si>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</si>
  <si>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</si>
  <si>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</si>
  <si>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</si>
  <si>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</si>
  <si>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</si>
  <si>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</si>
  <si>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</si>
  <si>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</si>
  <si>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</si>
  <si>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</si>
  <si>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</si>
  <si>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</si>
  <si>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</si>
  <si>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</si>
  <si>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</si>
  <si>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</si>
  <si>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</si>
  <si>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</si>
  <si>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</si>
  <si>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</si>
  <si>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</si>
  <si>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</si>
  <si>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</si>
  <si>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</si>
  <si>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</si>
  <si>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</si>
  <si>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</si>
  <si>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</si>
  <si>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</si>
  <si>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</si>
  <si>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</si>
  <si>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</si>
  <si>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</si>
  <si>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</si>
  <si>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</si>
  <si>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</si>
  <si>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</si>
  <si>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</si>
  <si>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</si>
  <si>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</si>
  <si>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</si>
  <si>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</si>
  <si>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</si>
  <si>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</si>
  <si>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</si>
  <si>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</si>
  <si>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</si>
  <si>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</si>
  <si>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</si>
  <si>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</si>
  <si>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</si>
  <si>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</si>
  <si>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</si>
  <si>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</si>
  <si>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</si>
  <si>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</si>
  <si>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</si>
  <si>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</si>
  <si>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</si>
  <si>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</si>
  <si>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</si>
  <si>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</si>
  <si>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</si>
  <si>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</si>
  <si>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</si>
  <si>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</si>
  <si>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</si>
  <si>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</si>
  <si>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</si>
  <si>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</si>
  <si>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</si>
  <si>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</si>
  <si>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</si>
  <si>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</si>
  <si>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</si>
  <si>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</si>
  <si>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</si>
  <si>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</si>
  <si>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</si>
  <si>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</si>
  <si>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</si>
  <si>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</si>
  <si>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</si>
  <si>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</si>
  <si>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</si>
  <si>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</si>
  <si>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</si>
  <si>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</si>
  <si>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</si>
  <si>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</si>
  <si>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</si>
  <si>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</si>
  <si>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</si>
  <si>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</si>
  <si>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</si>
  <si>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</si>
  <si>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</si>
  <si>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</si>
  <si>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</si>
  <si>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</si>
  <si>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</si>
  <si>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</si>
  <si>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</si>
  <si>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</si>
  <si>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</si>
  <si>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</si>
  <si>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</si>
  <si>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</si>
  <si>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</si>
  <si>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</si>
  <si>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</si>
  <si>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</si>
  <si>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</si>
  <si>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</si>
  <si>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</si>
  <si>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</si>
  <si>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</si>
  <si>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</si>
  <si>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</si>
  <si>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</si>
  <si>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</si>
  <si>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</si>
  <si>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</si>
  <si>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</si>
  <si>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</si>
  <si>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</si>
  <si>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</si>
  <si>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</si>
  <si>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</si>
  <si>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</si>
  <si>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</si>
  <si>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</si>
  <si>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</si>
  <si>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</si>
  <si>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</si>
  <si>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</si>
  <si>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</si>
  <si>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</si>
  <si>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</si>
  <si>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</si>
  <si>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</si>
  <si>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</si>
  <si>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</si>
  <si>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</si>
  <si>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</si>
  <si>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</si>
  <si>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</si>
  <si>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</si>
  <si>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</si>
  <si>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</si>
  <si>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</si>
  <si>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</si>
  <si>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</si>
  <si>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</si>
  <si>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</si>
  <si>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</si>
  <si>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</si>
  <si>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</si>
  <si>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</si>
  <si>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</si>
  <si>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</si>
  <si>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</si>
  <si>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</si>
  <si>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</si>
  <si>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</si>
  <si>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</si>
  <si>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</si>
  <si>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</si>
  <si>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</si>
  <si>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</si>
  <si>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</si>
  <si>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</si>
  <si>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</si>
  <si>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</si>
  <si>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</si>
  <si>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</si>
  <si>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</si>
  <si>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</si>
  <si>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</si>
  <si>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</si>
  <si>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</si>
  <si>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</si>
  <si>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</si>
  <si>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</si>
  <si>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</si>
  <si>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</si>
  <si>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</si>
  <si>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</si>
  <si>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</si>
  <si>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</si>
  <si>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</si>
  <si>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</si>
  <si>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</si>
  <si>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</si>
  <si>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</si>
  <si>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</si>
  <si>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</si>
  <si>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</si>
  <si>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</si>
  <si>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</si>
  <si>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</si>
  <si>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</si>
  <si>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</si>
  <si>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</si>
  <si>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</si>
  <si>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</si>
  <si>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</si>
  <si>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</si>
  <si>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</si>
  <si>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</si>
  <si>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</si>
  <si>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</si>
  <si>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</si>
  <si>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</si>
  <si>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</si>
  <si>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</si>
  <si>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</si>
  <si>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</si>
  <si>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</si>
  <si>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</si>
  <si>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</si>
  <si>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</si>
  <si>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</si>
  <si>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</si>
  <si>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</si>
  <si>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</si>
  <si>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</si>
  <si>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</si>
  <si>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</si>
  <si>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</si>
  <si>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</si>
  <si>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</si>
  <si>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</si>
  <si>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</si>
  <si>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</si>
  <si>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</si>
  <si>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</si>
  <si>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</si>
  <si>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</si>
  <si>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</si>
  <si>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</si>
  <si>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</si>
  <si>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</si>
  <si>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</si>
  <si>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</si>
  <si>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</si>
  <si>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</si>
  <si>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</si>
  <si>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</si>
  <si>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</si>
  <si>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</si>
  <si>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</si>
  <si>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</si>
  <si>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</si>
  <si>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</si>
  <si>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</si>
  <si>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</si>
  <si>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</si>
  <si>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</si>
  <si>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</si>
  <si>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</si>
  <si>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</si>
  <si>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</si>
  <si>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</si>
  <si>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</si>
  <si>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</si>
  <si>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</si>
  <si>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</si>
  <si>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</si>
  <si>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</si>
  <si>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</si>
  <si>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</si>
  <si>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</si>
  <si>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</si>
  <si>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</si>
  <si>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</si>
  <si>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</si>
  <si>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</si>
  <si>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</si>
  <si>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</si>
  <si>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</si>
  <si>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</si>
  <si>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</si>
  <si>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</si>
  <si>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</si>
  <si>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</si>
  <si>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</si>
  <si>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</si>
  <si>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</si>
  <si>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</si>
  <si>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</si>
  <si>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</si>
  <si>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</si>
  <si>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</si>
  <si>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</si>
  <si>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</si>
  <si>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</si>
  <si>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</si>
  <si>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</si>
  <si>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</si>
  <si>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</si>
  <si>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</si>
  <si>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</si>
  <si>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</si>
  <si>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</si>
  <si>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</si>
  <si>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</si>
  <si>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</si>
  <si>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</si>
  <si>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</si>
  <si>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</si>
  <si>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</si>
  <si>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</si>
  <si>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</si>
  <si>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</si>
  <si>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</si>
  <si>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</si>
  <si>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</si>
  <si>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</si>
  <si>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</si>
  <si>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</si>
  <si>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</si>
  <si>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</si>
  <si>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</si>
  <si>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</si>
  <si>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</si>
  <si>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</si>
  <si>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</si>
  <si>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</si>
  <si>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</si>
  <si>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</si>
  <si>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</si>
  <si>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</si>
  <si>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</si>
  <si>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</si>
  <si>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</si>
  <si>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</si>
  <si>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</si>
  <si>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</si>
  <si>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</si>
  <si>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</si>
  <si>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</si>
  <si>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</si>
  <si>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</si>
  <si>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</si>
  <si>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</si>
  <si>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</si>
  <si>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</si>
  <si>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</si>
  <si>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</si>
  <si>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</si>
  <si>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</si>
  <si>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</si>
  <si>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</si>
  <si>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</si>
  <si>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</si>
  <si>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</si>
  <si>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</si>
  <si>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</si>
  <si>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</si>
  <si>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</si>
  <si>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</si>
  <si>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</si>
  <si>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</si>
  <si>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</si>
  <si>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</si>
  <si>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</si>
  <si>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</si>
  <si>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</si>
  <si>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</si>
  <si>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</si>
  <si>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</si>
  <si>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</si>
  <si>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</si>
  <si>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</si>
  <si>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</si>
  <si>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</si>
  <si>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</si>
  <si>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</si>
  <si>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</si>
  <si>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</si>
  <si>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</si>
  <si>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</si>
  <si>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</si>
  <si>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</si>
  <si>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</si>
  <si>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</si>
  <si>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</si>
  <si>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</si>
  <si>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</si>
  <si>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</si>
  <si>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</si>
  <si>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</si>
  <si>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</si>
  <si>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</si>
  <si>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</si>
  <si>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</si>
  <si>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</si>
  <si>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</si>
  <si>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</si>
  <si>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</si>
  <si>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</si>
  <si>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</si>
  <si>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</si>
  <si>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</si>
  <si>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</si>
  <si>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</si>
  <si>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</si>
  <si>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</si>
  <si>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</si>
  <si>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</si>
  <si>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</si>
  <si>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</si>
  <si>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</si>
  <si>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</si>
  <si>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</si>
  <si>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</si>
  <si>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</si>
  <si>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</si>
  <si>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</si>
  <si>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</si>
  <si>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</si>
  <si>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</si>
  <si>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</si>
  <si>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</si>
  <si>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</si>
  <si>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</si>
  <si>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</si>
  <si>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</si>
  <si>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</si>
  <si>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</si>
  <si>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</si>
  <si>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</si>
  <si>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</si>
  <si>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</si>
  <si>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</si>
  <si>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</si>
  <si>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</si>
  <si>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</si>
  <si>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</si>
  <si>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</si>
  <si>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</si>
  <si>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</si>
  <si>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</si>
  <si>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</si>
  <si>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</si>
  <si>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</si>
  <si>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</si>
  <si>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</si>
  <si>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</si>
  <si>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</si>
  <si>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</si>
  <si>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</si>
  <si>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</si>
  <si>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</si>
  <si>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</si>
  <si>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</si>
  <si>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</si>
  <si>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</si>
  <si>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</si>
  <si>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</si>
  <si>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</si>
  <si>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</si>
  <si>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</si>
  <si>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</si>
  <si>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</si>
  <si>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</si>
  <si>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</si>
  <si>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</si>
  <si>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</si>
  <si>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</si>
  <si>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</si>
  <si>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</si>
  <si>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</si>
  <si>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</si>
  <si>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</si>
  <si>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</si>
  <si>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</si>
  <si>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</si>
  <si>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</si>
  <si>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</si>
  <si>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</si>
  <si>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</si>
  <si>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</si>
  <si>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</si>
  <si>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</si>
  <si>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</si>
  <si>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</si>
  <si>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</si>
  <si>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</si>
  <si>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</si>
  <si>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</si>
  <si>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</si>
  <si>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</si>
  <si>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</si>
  <si>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</si>
  <si>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</si>
  <si>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</si>
  <si>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</si>
  <si>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</si>
  <si>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</si>
  <si>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</si>
  <si>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</si>
  <si>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</si>
  <si>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</si>
  <si>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</si>
  <si>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</si>
  <si>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</si>
  <si>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</si>
  <si>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</si>
  <si>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</si>
  <si>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</si>
  <si>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</si>
  <si>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</si>
  <si>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</si>
  <si>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</si>
  <si>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</si>
  <si>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</si>
  <si>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</si>
  <si>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</si>
  <si>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</si>
  <si>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</si>
  <si>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</si>
  <si>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</si>
  <si>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</si>
  <si>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</si>
  <si>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</si>
  <si>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</si>
  <si>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</si>
  <si>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</si>
  <si>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</si>
  <si>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</si>
  <si>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</si>
  <si>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</si>
  <si>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</si>
  <si>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</si>
  <si>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</si>
  <si>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</si>
  <si>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</si>
  <si>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</si>
  <si>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</si>
  <si>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</si>
  <si>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</si>
  <si>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</si>
  <si>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</si>
  <si>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</si>
  <si>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</si>
  <si>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</si>
  <si>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</si>
  <si>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</si>
  <si>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</si>
  <si>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</si>
  <si>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</si>
  <si>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</si>
  <si>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</si>
  <si>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</si>
  <si>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</si>
  <si>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</si>
  <si>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</si>
  <si>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</si>
  <si>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</si>
  <si>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</si>
  <si>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</si>
  <si>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</si>
  <si>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</si>
  <si>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</si>
  <si>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</si>
  <si>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</si>
  <si>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</si>
  <si>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</si>
  <si>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</si>
  <si>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</si>
  <si>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</si>
  <si>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</si>
  <si>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</si>
  <si>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</si>
  <si>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</si>
  <si>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</si>
  <si>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</si>
  <si>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</si>
  <si>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</si>
  <si>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</si>
  <si>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</si>
  <si>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</si>
  <si>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</si>
  <si>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</si>
  <si>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</si>
  <si>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</si>
  <si>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</si>
  <si>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</si>
  <si>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</si>
  <si>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</si>
  <si>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</si>
  <si>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</si>
  <si>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</si>
  <si>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</si>
  <si>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</si>
  <si>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</si>
  <si>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</si>
  <si>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</si>
  <si>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</si>
  <si>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</si>
  <si>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</si>
  <si>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</si>
  <si>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</si>
  <si>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</si>
  <si>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</si>
  <si>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</si>
  <si>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</si>
  <si>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</si>
  <si>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</si>
  <si>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</si>
  <si>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</si>
  <si>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</si>
  <si>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</si>
  <si>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</si>
  <si>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</si>
  <si>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</si>
  <si>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</si>
  <si>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</si>
  <si>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</si>
  <si>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</si>
  <si>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</si>
  <si>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</si>
  <si>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</si>
  <si>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</si>
  <si>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</si>
  <si>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</si>
  <si>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</si>
  <si>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</si>
  <si>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</si>
  <si>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</si>
  <si>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</si>
  <si>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</si>
  <si>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</si>
  <si>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</si>
  <si>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</si>
  <si>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</si>
  <si>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</si>
  <si>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</si>
  <si>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</si>
  <si>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</si>
  <si>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</si>
  <si>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</si>
  <si>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</si>
  <si>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</si>
  <si>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</si>
  <si>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</si>
  <si>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</si>
  <si>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</si>
  <si>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</si>
  <si>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</si>
  <si>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</si>
  <si>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</si>
  <si>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</si>
  <si>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</si>
  <si>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</si>
  <si>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</si>
  <si>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</si>
  <si>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</si>
  <si>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</si>
  <si>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</si>
  <si>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</si>
  <si>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</si>
  <si>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</si>
  <si>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</si>
  <si>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</si>
  <si>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</si>
  <si>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</si>
  <si>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</si>
  <si>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</si>
  <si>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</si>
  <si>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</si>
  <si>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</si>
  <si>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</si>
  <si>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</si>
  <si>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</si>
  <si>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</si>
  <si>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</si>
  <si>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</si>
  <si>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</si>
  <si>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</si>
  <si>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</si>
  <si>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</si>
  <si>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</si>
  <si>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</si>
  <si>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</si>
  <si>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</si>
  <si>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</si>
  <si>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</si>
  <si>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</si>
  <si>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</si>
  <si>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</si>
  <si>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</si>
  <si>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</si>
  <si>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</si>
  <si>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</si>
  <si>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</si>
  <si>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</si>
  <si>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</si>
  <si>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</si>
  <si>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</si>
  <si>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</si>
  <si>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</si>
  <si>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</si>
  <si>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</si>
  <si>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</si>
  <si>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</si>
  <si>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</si>
  <si>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</si>
  <si>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</si>
  <si>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</si>
  <si>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</si>
  <si>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</si>
  <si>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</si>
  <si>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</si>
  <si>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</si>
  <si>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</si>
  <si>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</si>
  <si>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</si>
  <si>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</si>
  <si>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</si>
  <si>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</si>
  <si>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</si>
  <si>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</si>
  <si>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</si>
  <si>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</si>
  <si>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</si>
  <si>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</si>
  <si>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</si>
  <si>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</si>
  <si>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</si>
  <si>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</si>
  <si>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</si>
  <si>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</si>
  <si>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</si>
  <si>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</si>
  <si>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</si>
  <si>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</si>
  <si>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</si>
  <si>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</si>
  <si>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</si>
  <si>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</si>
  <si>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</si>
  <si>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</si>
  <si>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</si>
  <si>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</si>
  <si>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</si>
  <si>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</si>
  <si>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</si>
  <si>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</si>
  <si>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</si>
  <si>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</si>
  <si>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</si>
  <si>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</si>
  <si>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</si>
  <si>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</si>
  <si>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</si>
  <si>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</si>
  <si>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</si>
  <si>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</si>
  <si>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</si>
  <si>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</si>
  <si>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</si>
  <si>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</si>
  <si>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</si>
  <si>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</si>
  <si>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</si>
  <si>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</si>
  <si>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</si>
  <si>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</si>
  <si>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</si>
  <si>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</si>
  <si>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</si>
  <si>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</si>
  <si>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</si>
  <si>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</si>
  <si>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</si>
  <si>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</si>
  <si>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</si>
  <si>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</si>
  <si>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</si>
  <si>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</si>
  <si>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</si>
  <si>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</si>
  <si>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</si>
  <si>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</si>
  <si>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</si>
  <si>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</si>
  <si>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</si>
  <si>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</si>
  <si>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</si>
  <si>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</si>
  <si>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</si>
  <si>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</si>
  <si>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</si>
  <si>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</si>
  <si>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</si>
  <si>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</si>
  <si>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</si>
  <si>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</si>
  <si>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</si>
  <si>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</si>
  <si>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</si>
  <si>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</si>
  <si>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</si>
  <si>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</si>
  <si>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</si>
  <si>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</si>
  <si>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</si>
  <si>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</si>
  <si>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</si>
  <si>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</si>
  <si>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</si>
  <si>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</si>
  <si>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</si>
  <si>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</si>
  <si>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</si>
  <si>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</si>
  <si>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</si>
  <si>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</si>
  <si>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</si>
  <si>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</si>
  <si>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</si>
  <si>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</si>
  <si>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</si>
  <si>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</si>
  <si>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</si>
  <si>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</si>
  <si>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</si>
  <si>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</si>
  <si>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</si>
  <si>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</si>
  <si>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</si>
  <si>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</si>
  <si>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</si>
  <si>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</si>
  <si>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</si>
  <si>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</si>
  <si>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</si>
  <si>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</si>
  <si>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</si>
  <si>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</si>
  <si>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</si>
  <si>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</si>
  <si>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</si>
  <si>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</si>
  <si>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</si>
  <si>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</si>
  <si>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</si>
  <si>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</si>
  <si>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</si>
  <si>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</si>
  <si>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</si>
  <si>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</si>
  <si>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</si>
  <si>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</si>
  <si>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</si>
  <si>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</si>
  <si>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</si>
  <si>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</si>
  <si>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</si>
  <si>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</si>
  <si>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</si>
  <si>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</si>
  <si>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</si>
  <si>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</si>
  <si>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</si>
  <si>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</si>
  <si>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</si>
  <si>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</si>
  <si>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</si>
  <si>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</si>
  <si>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</si>
  <si>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</si>
  <si>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</si>
  <si>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</si>
  <si>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</si>
  <si>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</si>
  <si>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</si>
  <si>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</si>
  <si>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</si>
  <si>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</si>
  <si>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</si>
  <si>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</si>
  <si>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</si>
  <si>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</si>
  <si>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</si>
  <si>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</si>
  <si>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</si>
  <si>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</si>
  <si>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</si>
  <si>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</si>
  <si>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</si>
  <si>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</si>
  <si>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</si>
  <si>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</si>
  <si>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</si>
  <si>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</si>
  <si>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</si>
  <si>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</si>
  <si>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</si>
  <si>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</si>
  <si>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</si>
  <si>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</si>
  <si>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</si>
  <si>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</si>
  <si>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</si>
  <si>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</si>
  <si>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</si>
  <si>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</si>
  <si>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</si>
  <si>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</si>
  <si>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</si>
  <si>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</si>
  <si>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</si>
  <si>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</si>
  <si>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</si>
  <si>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</si>
  <si>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</si>
  <si>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</si>
  <si>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</si>
  <si>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</si>
  <si>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</si>
  <si>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</si>
  <si>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</si>
  <si>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</si>
  <si>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</si>
  <si>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</si>
  <si>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</si>
  <si>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</si>
  <si>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</si>
  <si>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</si>
  <si>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</si>
  <si>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</si>
  <si>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</si>
  <si>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</si>
  <si>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</si>
  <si>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</si>
  <si>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</si>
  <si>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</si>
  <si>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</si>
  <si>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</si>
  <si>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</si>
  <si>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</si>
  <si>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</si>
  <si>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</si>
  <si>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</si>
  <si>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</si>
  <si>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</si>
  <si>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</si>
  <si>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</si>
  <si>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</si>
  <si>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</si>
  <si>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</si>
  <si>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</si>
  <si>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</si>
  <si>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</si>
  <si>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</si>
  <si>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</si>
  <si>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</si>
  <si>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</si>
  <si>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</si>
  <si>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</si>
  <si>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</si>
  <si>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</si>
  <si>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</si>
  <si>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</si>
  <si>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</si>
  <si>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</si>
  <si>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</si>
  <si>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</si>
  <si>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</si>
  <si>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</si>
  <si>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</si>
  <si>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</si>
  <si>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</si>
  <si>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</si>
  <si>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</si>
  <si>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</si>
  <si>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</si>
  <si>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</si>
  <si>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</si>
  <si>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</si>
  <si>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</si>
  <si>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</si>
  <si>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</si>
  <si>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</si>
  <si>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</si>
  <si>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</si>
  <si>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</si>
  <si>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</si>
  <si>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</si>
  <si>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</si>
  <si>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</si>
  <si>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</si>
  <si>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</si>
  <si>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</si>
  <si>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</si>
  <si>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</si>
  <si>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</si>
  <si>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</si>
  <si>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</si>
  <si>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</si>
  <si>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</si>
  <si>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</si>
  <si>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</si>
  <si>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</si>
  <si>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</si>
  <si>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</si>
  <si>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</si>
  <si>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</si>
  <si>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</si>
  <si>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</si>
  <si>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</si>
  <si>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</si>
  <si>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</si>
  <si>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</si>
  <si>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</si>
  <si>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</si>
  <si>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</si>
  <si>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</si>
  <si>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</si>
  <si>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</si>
  <si>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</si>
  <si>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</si>
  <si>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</si>
  <si>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</si>
  <si>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</si>
  <si>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</si>
  <si>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</si>
  <si>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</si>
  <si>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</si>
  <si>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</si>
  <si>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</si>
  <si>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</si>
  <si>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</si>
  <si>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</si>
  <si>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</si>
  <si>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</si>
  <si>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</si>
  <si>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</si>
  <si>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</si>
  <si>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</si>
  <si>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</si>
  <si>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</si>
  <si>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</si>
  <si>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</si>
  <si>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</si>
  <si>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</si>
  <si>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</si>
  <si>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</si>
  <si>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</si>
  <si>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</si>
  <si>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</si>
  <si>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</si>
  <si>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</si>
  <si>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</si>
  <si>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</si>
  <si>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</si>
  <si>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</si>
  <si>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</si>
  <si>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</si>
  <si>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</si>
  <si>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</si>
  <si>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</si>
  <si>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</si>
  <si>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</si>
  <si>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</si>
  <si>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</si>
  <si>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</si>
  <si>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</si>
  <si>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</si>
  <si>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</si>
  <si>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</si>
  <si>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</si>
  <si>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</si>
  <si>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</si>
  <si>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</si>
  <si>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</si>
  <si>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</si>
  <si>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</si>
  <si>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</si>
  <si>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</si>
  <si>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</si>
  <si>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</si>
  <si>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</si>
  <si>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</si>
  <si>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</si>
  <si>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</si>
  <si>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</si>
  <si>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</si>
  <si>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</si>
  <si>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</si>
  <si>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</si>
  <si>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</si>
  <si>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</si>
  <si>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</si>
  <si>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</si>
  <si>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</si>
  <si>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</si>
  <si>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</si>
  <si>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</si>
  <si>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</si>
  <si>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</si>
  <si>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</si>
  <si>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</si>
  <si>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</si>
  <si>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</si>
  <si>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</si>
  <si>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</si>
  <si>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</si>
  <si>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</si>
  <si>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</si>
  <si>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</si>
  <si>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</si>
  <si>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</si>
  <si>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</si>
  <si>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</si>
  <si>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</si>
  <si>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</si>
  <si>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</si>
  <si>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</si>
  <si>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</si>
  <si>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</si>
  <si>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</si>
  <si>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</si>
  <si>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</si>
  <si>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</si>
  <si>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</si>
  <si>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</si>
  <si>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</si>
  <si>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</si>
  <si>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</si>
  <si>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</si>
  <si>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</si>
  <si>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</si>
  <si>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</si>
  <si>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</si>
  <si>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</si>
  <si>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</si>
  <si>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</si>
  <si>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</si>
  <si>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</si>
  <si>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</si>
  <si>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</si>
  <si>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</si>
  <si>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</si>
  <si>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</si>
  <si>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</si>
  <si>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</si>
  <si>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</si>
  <si>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</si>
  <si>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</si>
  <si>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</si>
  <si>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</si>
  <si>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</si>
  <si>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</si>
  <si>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</si>
  <si>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</si>
  <si>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</si>
  <si>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</si>
  <si>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</si>
  <si>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</si>
  <si>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</si>
  <si>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</si>
  <si>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</si>
  <si>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</si>
  <si>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</si>
  <si>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</si>
  <si>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</si>
  <si>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</si>
  <si>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</si>
  <si>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</si>
  <si>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</si>
  <si>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</si>
  <si>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</si>
  <si>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</si>
  <si>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</si>
  <si>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</si>
  <si>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</si>
  <si>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</si>
  <si>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</si>
  <si>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</si>
  <si>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</si>
  <si>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</si>
  <si>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</si>
  <si>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</si>
  <si>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</si>
  <si>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</si>
  <si>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</si>
  <si>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</si>
  <si>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</si>
  <si>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</si>
  <si>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</si>
  <si>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</si>
  <si>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</si>
  <si>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</si>
  <si>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</si>
  <si>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</si>
  <si>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</si>
  <si>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</si>
  <si>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</si>
  <si>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</si>
  <si>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</si>
  <si>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</si>
  <si>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</si>
  <si>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</si>
  <si>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</si>
  <si>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</si>
  <si>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</si>
  <si>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</si>
  <si>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</si>
  <si>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</si>
  <si>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</si>
  <si>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</si>
  <si>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</si>
  <si>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</si>
  <si>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</si>
  <si>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</si>
  <si>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</si>
  <si>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</si>
  <si>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</si>
  <si>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</si>
  <si>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</si>
  <si>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</si>
  <si>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</si>
  <si>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</si>
  <si>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</si>
  <si>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</si>
  <si>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</si>
  <si>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</si>
  <si>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</si>
  <si>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</si>
  <si>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</si>
  <si>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</si>
  <si>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</si>
  <si>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</si>
  <si>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</si>
  <si>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</si>
  <si>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</si>
  <si>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</si>
  <si>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</si>
  <si>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</si>
  <si>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</si>
  <si>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</si>
  <si>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</si>
  <si>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</si>
  <si>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</si>
  <si>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</si>
  <si>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</si>
  <si>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</si>
  <si>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</si>
  <si>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</si>
  <si>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</si>
  <si>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</si>
  <si>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</si>
  <si>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</si>
  <si>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</si>
  <si>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</si>
  <si>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</si>
  <si>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</si>
  <si>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</si>
  <si>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</si>
  <si>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</si>
  <si>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</si>
  <si>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</si>
  <si>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</si>
  <si>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</si>
  <si>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</si>
  <si>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</si>
  <si>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</si>
  <si>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</si>
  <si>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</si>
  <si>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</si>
  <si>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</si>
  <si>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</si>
  <si>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</si>
  <si>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</si>
  <si>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</si>
  <si>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</si>
  <si>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</si>
  <si>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</si>
  <si>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</si>
  <si>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</si>
  <si>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</si>
  <si>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</si>
  <si>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</si>
  <si>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</si>
  <si>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</si>
  <si>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</si>
  <si>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</si>
  <si>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</si>
  <si>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</si>
  <si>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</si>
  <si>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</si>
  <si>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</si>
  <si>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</si>
  <si>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</si>
  <si>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</si>
  <si>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</si>
  <si>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</si>
  <si>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</si>
  <si>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</si>
  <si>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</si>
  <si>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</si>
  <si>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</si>
  <si>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</si>
  <si>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</si>
  <si>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</si>
  <si>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</si>
  <si>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</si>
  <si>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</si>
  <si>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</si>
  <si>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</si>
  <si>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</si>
  <si>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</si>
  <si>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</si>
  <si>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</si>
  <si>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</si>
  <si>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</si>
  <si>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</si>
  <si>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</si>
  <si>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</si>
  <si>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</si>
  <si>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</si>
  <si>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</si>
  <si>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</si>
  <si>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</si>
  <si>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</si>
  <si>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</si>
  <si>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</si>
  <si>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</si>
  <si>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</si>
  <si>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</si>
  <si>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</si>
  <si>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</si>
  <si>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</si>
  <si>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</si>
  <si>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</si>
  <si>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</si>
  <si>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</si>
  <si>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</si>
  <si>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</si>
  <si>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</si>
  <si>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</si>
  <si>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</si>
  <si>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</si>
  <si>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</si>
  <si>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</si>
  <si>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</si>
  <si>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</si>
  <si>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</si>
  <si>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</si>
  <si>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</si>
  <si>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</si>
  <si>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</si>
  <si>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</si>
  <si>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</si>
  <si>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</si>
  <si>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</si>
  <si>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</si>
  <si>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</si>
  <si>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</si>
  <si>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</si>
  <si>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</si>
  <si>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</si>
  <si>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</si>
  <si>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</si>
  <si>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</si>
  <si>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</si>
  <si>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</si>
  <si>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</si>
  <si>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</si>
  <si>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</si>
  <si>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</si>
  <si>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</si>
  <si>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</si>
  <si>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</si>
  <si>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</si>
  <si>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</si>
  <si>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</si>
  <si>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</si>
  <si>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</si>
  <si>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</si>
  <si>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</si>
  <si>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</si>
  <si>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</si>
  <si>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</si>
  <si>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</si>
  <si>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</si>
  <si>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</si>
  <si>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</si>
  <si>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</si>
  <si>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</si>
  <si>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</si>
  <si>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</si>
  <si>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</si>
  <si>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</si>
  <si>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</si>
  <si>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</si>
  <si>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</si>
  <si>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</si>
  <si>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</si>
  <si>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</si>
  <si>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</si>
  <si>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</si>
  <si>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</si>
  <si>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</si>
  <si>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</si>
  <si>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</si>
  <si>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</si>
  <si>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</si>
  <si>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</si>
  <si>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</si>
  <si>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</si>
  <si>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</si>
  <si>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</si>
  <si>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</si>
  <si>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</si>
  <si>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</si>
  <si>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</si>
  <si>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</si>
  <si>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</si>
  <si>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</si>
  <si>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</si>
  <si>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</si>
  <si>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</si>
  <si>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</si>
  <si>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</si>
  <si>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</si>
  <si>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</si>
  <si>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</si>
  <si>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</si>
  <si>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</si>
  <si>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</si>
  <si>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</si>
  <si>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</si>
  <si>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</si>
  <si>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</si>
  <si>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</si>
  <si>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</si>
  <si>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</si>
  <si>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</si>
  <si>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</si>
  <si>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</si>
  <si>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</si>
  <si>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</si>
  <si>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</si>
  <si>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</si>
  <si>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</si>
  <si>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</si>
  <si>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</si>
  <si>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</si>
  <si>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</si>
  <si>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</si>
  <si>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</si>
  <si>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</si>
  <si>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</si>
  <si>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</si>
  <si>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</si>
  <si>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</si>
  <si>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</si>
  <si>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</si>
  <si>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</si>
  <si>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</si>
  <si>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</si>
  <si>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</si>
  <si>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</si>
  <si>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</si>
  <si>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</si>
  <si>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</si>
  <si>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</si>
  <si>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</si>
  <si>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</si>
  <si>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</si>
  <si>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</si>
  <si>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</si>
  <si>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</si>
  <si>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</si>
  <si>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</si>
  <si>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</si>
  <si>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</si>
  <si>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</si>
  <si>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</si>
  <si>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</si>
  <si>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</si>
  <si>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</si>
  <si>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</si>
  <si>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</si>
  <si>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</si>
  <si>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</si>
  <si>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</si>
  <si>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</si>
  <si>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</si>
  <si>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</si>
  <si>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</si>
  <si>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</si>
  <si>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</si>
  <si>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</si>
  <si>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</si>
  <si>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</si>
  <si>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</si>
  <si>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</si>
  <si>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</si>
  <si>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</si>
  <si>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</si>
  <si>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</si>
  <si>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</si>
  <si>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</si>
  <si>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</si>
  <si>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</si>
  <si>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</si>
  <si>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</si>
  <si>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</si>
  <si>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</si>
  <si>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</si>
  <si>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</si>
  <si>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</si>
  <si>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</si>
  <si>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</si>
  <si>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</si>
  <si>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</si>
  <si>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</si>
  <si>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</si>
  <si>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</si>
  <si>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</si>
  <si>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</si>
  <si>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</si>
  <si>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</si>
  <si>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</si>
  <si>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</si>
  <si>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</si>
  <si>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</si>
  <si>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</si>
  <si>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</si>
  <si>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</si>
  <si>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</si>
  <si>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</si>
  <si>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</si>
  <si>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</si>
  <si>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</si>
  <si>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</si>
  <si>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</si>
  <si>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</si>
  <si>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</si>
  <si>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</si>
  <si>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</si>
  <si>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</si>
  <si>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</si>
  <si>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</si>
  <si>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</si>
  <si>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</si>
  <si>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</si>
  <si>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</si>
  <si>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</si>
  <si>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</si>
  <si>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</si>
  <si>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</si>
  <si>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</si>
  <si>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</si>
  <si>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</si>
  <si>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</si>
  <si>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</si>
  <si>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</si>
  <si>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</si>
  <si>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</si>
  <si>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</si>
  <si>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</si>
  <si>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</si>
  <si>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</si>
  <si>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</si>
  <si>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</si>
  <si>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</si>
  <si>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</si>
  <si>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</si>
  <si>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</si>
  <si>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</si>
  <si>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</si>
  <si>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</si>
  <si>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</si>
  <si>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</si>
  <si>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</si>
  <si>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</si>
  <si>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</si>
  <si>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</si>
  <si>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</si>
  <si>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</si>
  <si>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</si>
  <si>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</si>
  <si>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</si>
  <si>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</si>
  <si>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</si>
  <si>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</si>
  <si>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</si>
  <si>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</si>
  <si>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</si>
  <si>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</si>
  <si>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</si>
  <si>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</si>
  <si>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</si>
  <si>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</si>
  <si>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</si>
  <si>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</si>
  <si>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</si>
  <si>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</si>
  <si>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</si>
  <si>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</si>
  <si>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</si>
  <si>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</si>
  <si>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</si>
  <si>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</si>
  <si>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</si>
  <si>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</si>
  <si>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</si>
  <si>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</si>
  <si>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</si>
  <si>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</si>
  <si>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</si>
  <si>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</si>
  <si>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</si>
  <si>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</si>
  <si>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</si>
  <si>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</si>
  <si>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</si>
  <si>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</si>
  <si>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</si>
  <si>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</si>
  <si>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</si>
  <si>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</si>
  <si>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</si>
  <si>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</si>
  <si>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</si>
  <si>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</si>
  <si>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</si>
  <si>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</si>
  <si>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</si>
  <si>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</si>
  <si>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</si>
  <si>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</si>
  <si>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</si>
  <si>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</si>
  <si>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</si>
  <si>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</si>
  <si>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</si>
  <si>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</si>
  <si>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</si>
  <si>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</si>
  <si>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</si>
  <si>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</si>
  <si>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</si>
  <si>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</si>
  <si>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</si>
  <si>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</si>
  <si>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</si>
  <si>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</si>
  <si>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</si>
  <si>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</si>
  <si>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</si>
  <si>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</si>
  <si>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</si>
  <si>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</si>
  <si>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</si>
  <si>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</si>
  <si>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</si>
  <si>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</si>
  <si>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</si>
  <si>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</si>
  <si>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</si>
  <si>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</si>
  <si>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</si>
  <si>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</si>
  <si>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</si>
  <si>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</si>
  <si>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</si>
  <si>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</si>
  <si>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</si>
  <si>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</si>
  <si>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</si>
  <si>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</si>
  <si>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</si>
  <si>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</si>
  <si>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</si>
  <si>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</si>
  <si>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</si>
  <si>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</si>
  <si>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</si>
  <si>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</si>
  <si>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</si>
  <si>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</si>
  <si>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</si>
  <si>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</si>
  <si>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</si>
  <si>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</si>
  <si>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</si>
  <si>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</si>
  <si>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</si>
  <si>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</si>
  <si>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</si>
  <si>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</si>
  <si>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</si>
  <si>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</si>
  <si>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</si>
  <si>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</si>
  <si>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</si>
  <si>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</si>
  <si>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</si>
  <si>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</si>
  <si>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</si>
  <si>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</si>
  <si>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</si>
  <si>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</si>
  <si>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</si>
  <si>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</si>
  <si>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</si>
  <si>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</si>
  <si>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</si>
  <si>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</si>
  <si>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</si>
  <si>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</si>
  <si>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</si>
  <si>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</si>
  <si>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</si>
  <si>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</si>
  <si>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</si>
  <si>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</si>
  <si>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</si>
  <si>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</si>
  <si>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</si>
  <si>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</si>
  <si>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</si>
  <si>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</si>
  <si>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</si>
  <si>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</si>
  <si>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</si>
  <si>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</si>
  <si>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</si>
  <si>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</si>
  <si>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</si>
  <si>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</si>
  <si>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</si>
  <si>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</si>
  <si>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</si>
  <si>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</si>
  <si>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</si>
  <si>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</si>
  <si>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</si>
  <si>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</si>
  <si>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</si>
  <si>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</si>
  <si>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</si>
  <si>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</si>
  <si>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</si>
  <si>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</si>
  <si>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</si>
  <si>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</si>
  <si>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</si>
  <si>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</si>
  <si>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</si>
  <si>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</si>
  <si>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</si>
  <si>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</si>
  <si>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</si>
  <si>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</si>
  <si>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</si>
  <si>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</si>
  <si>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</si>
  <si>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</si>
  <si>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</si>
  <si>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</si>
  <si>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</si>
  <si>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</si>
  <si>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</si>
  <si>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</si>
  <si>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</si>
  <si>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</si>
  <si>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</si>
  <si>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</si>
  <si>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</si>
  <si>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</si>
  <si>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</si>
  <si>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</si>
  <si>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</si>
  <si>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</si>
  <si>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</si>
  <si>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</si>
  <si>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</si>
  <si>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</si>
  <si>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</si>
  <si>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</si>
  <si>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</si>
  <si>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</si>
  <si>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</si>
  <si>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</si>
  <si>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</si>
  <si>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</si>
  <si>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</si>
  <si>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</si>
  <si>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</si>
  <si>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</si>
  <si>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</si>
  <si>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</si>
  <si>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</si>
  <si>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</si>
  <si>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</si>
  <si>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</si>
  <si>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</si>
  <si>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</si>
  <si>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</si>
  <si>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</si>
  <si>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</si>
  <si>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</si>
  <si>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</si>
  <si>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</si>
  <si>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</si>
  <si>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</si>
  <si>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</si>
  <si>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</si>
  <si>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</si>
  <si>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</si>
  <si>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</si>
  <si>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</si>
  <si>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</si>
  <si>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</si>
  <si>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</si>
  <si>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</si>
  <si>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</si>
  <si>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</si>
  <si>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</si>
  <si>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</si>
  <si>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</si>
  <si>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</si>
  <si>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</si>
  <si>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</si>
  <si>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</si>
  <si>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</si>
  <si>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</si>
  <si>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</si>
  <si>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</si>
  <si>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</si>
  <si>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</si>
  <si>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</si>
  <si>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</si>
  <si>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</si>
  <si>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</si>
  <si>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</si>
  <si>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</si>
  <si>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</si>
  <si>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</si>
  <si>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</si>
  <si>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</si>
  <si>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</si>
  <si>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</si>
  <si>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</si>
  <si>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</si>
  <si>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</si>
  <si>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</si>
  <si>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</si>
  <si>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</si>
  <si>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</si>
  <si>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</si>
  <si>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</si>
  <si>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</si>
  <si>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</si>
  <si>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</si>
  <si>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</si>
  <si>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</si>
  <si>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</si>
  <si>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</si>
  <si>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</si>
  <si>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</si>
  <si>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</si>
  <si>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</si>
  <si>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</si>
  <si>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</si>
  <si>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</si>
  <si>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</si>
  <si>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</si>
  <si>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</si>
  <si>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</si>
  <si>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</si>
  <si>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</si>
  <si>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</si>
  <si>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</si>
  <si>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</si>
  <si>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</si>
  <si>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</si>
  <si>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</si>
  <si>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</si>
  <si>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</si>
  <si>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</si>
  <si>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</si>
  <si>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</si>
  <si>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</si>
  <si>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</si>
  <si>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</si>
  <si>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</si>
  <si>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</si>
  <si>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</si>
  <si>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</si>
  <si>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</si>
  <si>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</si>
  <si>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</si>
  <si>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</si>
  <si>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</si>
  <si>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</si>
  <si>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</si>
  <si>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</si>
  <si>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</si>
  <si>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</si>
  <si>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</si>
  <si>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</si>
  <si>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</si>
  <si>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</si>
  <si>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</si>
  <si>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</si>
  <si>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</si>
  <si>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</si>
  <si>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</si>
  <si>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</si>
  <si>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</si>
  <si>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</si>
  <si>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</si>
  <si>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</si>
  <si>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</si>
  <si>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</si>
  <si>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</si>
  <si>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</si>
  <si>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</si>
  <si>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</si>
  <si>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</si>
  <si>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</si>
  <si>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</si>
  <si>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</si>
  <si>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</si>
  <si>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</si>
  <si>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</si>
  <si>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</si>
  <si>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</si>
  <si>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</si>
  <si>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</si>
  <si>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</si>
  <si>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</si>
  <si>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</si>
  <si>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</si>
  <si>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</si>
  <si>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</si>
  <si>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</si>
  <si>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</si>
  <si>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</si>
  <si>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</si>
  <si>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</si>
  <si>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</si>
  <si>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</si>
  <si>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</si>
  <si>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</si>
  <si>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</si>
  <si>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</si>
  <si>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</si>
  <si>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</si>
  <si>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</si>
  <si>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</si>
  <si>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</si>
  <si>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</si>
  <si>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</si>
  <si>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</si>
  <si>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</si>
  <si>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</si>
  <si>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</si>
  <si>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</si>
  <si>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</si>
  <si>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</si>
  <si>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</si>
  <si>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</si>
  <si>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</si>
  <si>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</si>
  <si>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</si>
  <si>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</si>
  <si>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</si>
  <si>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</si>
  <si>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</si>
  <si>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</si>
  <si>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</si>
  <si>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</si>
  <si>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</si>
  <si>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</si>
  <si>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</si>
  <si>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</si>
  <si>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</si>
  <si>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</si>
  <si>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</si>
  <si>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</si>
  <si>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</si>
  <si>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</si>
  <si>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</si>
  <si>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</si>
  <si>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</si>
  <si>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</si>
  <si>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</si>
  <si>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</si>
  <si>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</si>
  <si>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</si>
  <si>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</si>
  <si>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</si>
  <si>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</si>
  <si>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</si>
  <si>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</si>
  <si>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</si>
  <si>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</si>
  <si>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</si>
  <si>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</si>
  <si>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</si>
  <si>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</si>
  <si>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</si>
  <si>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</si>
  <si>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</si>
  <si>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</si>
  <si>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</si>
  <si>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</si>
  <si>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</si>
  <si>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</si>
  <si>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</si>
  <si>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</si>
  <si>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</si>
  <si>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</si>
  <si>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</si>
  <si>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</si>
  <si>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</si>
  <si>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</si>
  <si>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</si>
  <si>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</si>
  <si>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</si>
  <si>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</si>
  <si>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</si>
  <si>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</si>
  <si>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</si>
  <si>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</si>
  <si>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</si>
  <si>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</si>
  <si>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</si>
  <si>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</si>
  <si>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</si>
  <si>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</si>
  <si>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</si>
  <si>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</si>
  <si>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</si>
  <si>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</si>
  <si>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</si>
  <si>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</si>
  <si>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</si>
  <si>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</si>
  <si>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</si>
  <si>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</si>
  <si>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</si>
  <si>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</si>
  <si>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</si>
  <si>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</si>
  <si>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</si>
  <si>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</si>
  <si>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</si>
  <si>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</si>
  <si>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</si>
  <si>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</si>
  <si>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</si>
  <si>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</si>
  <si>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</si>
  <si>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</si>
  <si>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</si>
  <si>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</si>
  <si>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</si>
  <si>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</si>
  <si>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</si>
  <si>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</si>
  <si>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</si>
  <si>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</si>
  <si>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</si>
  <si>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</si>
  <si>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</si>
  <si>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</si>
  <si>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</si>
  <si>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</si>
  <si>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</si>
  <si>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</si>
  <si>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</si>
  <si>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</si>
  <si>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</si>
  <si>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</si>
  <si>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</si>
  <si>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</si>
  <si>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</si>
  <si>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</si>
  <si>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</si>
  <si>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</si>
  <si>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</si>
  <si>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</si>
  <si>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</si>
  <si>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</si>
  <si>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</si>
  <si>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</si>
  <si>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</si>
  <si>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</si>
  <si>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</si>
  <si>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</si>
  <si>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</si>
  <si>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</si>
  <si>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</si>
  <si>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</si>
  <si>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</si>
  <si>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</si>
  <si>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</si>
  <si>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</si>
  <si>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</si>
  <si>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</si>
  <si>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</si>
  <si>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</si>
  <si>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</si>
  <si>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</si>
  <si>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</si>
  <si>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</si>
  <si>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</si>
  <si>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</si>
  <si>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</si>
  <si>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</si>
  <si>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</si>
  <si>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</si>
  <si>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</si>
  <si>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</si>
  <si>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</si>
  <si>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</si>
  <si>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</si>
  <si>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</si>
  <si>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</si>
  <si>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</si>
  <si>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</si>
  <si>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</si>
  <si>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</si>
  <si>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</si>
  <si>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</si>
  <si>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</si>
  <si>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</si>
  <si>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</si>
  <si>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</si>
  <si>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</si>
  <si>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</si>
  <si>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</si>
  <si>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</si>
  <si>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</si>
  <si>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</si>
  <si>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</si>
  <si>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</si>
  <si>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</si>
  <si>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</si>
  <si>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</si>
  <si>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</si>
  <si>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</si>
  <si>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</si>
  <si>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</si>
  <si>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</si>
  <si>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</si>
  <si>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</si>
  <si>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</si>
  <si>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</si>
  <si>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</si>
  <si>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</si>
  <si>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</si>
  <si>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</si>
  <si>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</si>
  <si>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</si>
  <si>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</si>
  <si>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</si>
  <si>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</si>
  <si>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</si>
  <si>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</si>
  <si>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</si>
  <si>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</si>
  <si>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</si>
  <si>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</si>
  <si>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</si>
  <si>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</si>
  <si>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</si>
  <si>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</si>
  <si>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</si>
  <si>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</si>
  <si>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</si>
  <si>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</si>
  <si>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</si>
  <si>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</si>
  <si>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</si>
  <si>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</si>
  <si>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</si>
  <si>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</si>
  <si>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</si>
  <si>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</si>
  <si>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</si>
  <si>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</si>
  <si>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</si>
  <si>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</si>
  <si>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</si>
  <si>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</si>
  <si>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</si>
  <si>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</si>
  <si>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</si>
  <si>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</si>
  <si>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</si>
  <si>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</si>
  <si>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</si>
  <si>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</si>
  <si>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</si>
  <si>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</si>
  <si>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</si>
  <si>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</si>
  <si>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</si>
  <si>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</si>
  <si>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</si>
  <si>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</si>
  <si>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</si>
  <si>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</si>
  <si>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</si>
  <si>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</si>
  <si>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</si>
  <si>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</si>
  <si>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</si>
  <si>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</si>
  <si>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</si>
  <si>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</si>
  <si>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</si>
  <si>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</si>
  <si>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</si>
  <si>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</si>
  <si>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</si>
  <si>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</si>
  <si>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</si>
  <si>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</si>
  <si>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</si>
  <si>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</si>
  <si>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</si>
  <si>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</si>
  <si>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</si>
  <si>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</si>
  <si>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</si>
  <si>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</si>
  <si>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</si>
  <si>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</si>
  <si>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</si>
  <si>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</si>
  <si>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</si>
  <si>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</si>
  <si>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</si>
  <si>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</si>
  <si>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</si>
  <si>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</si>
  <si>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</si>
  <si>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</si>
  <si>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</si>
  <si>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</si>
  <si>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</si>
  <si>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</si>
  <si>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</si>
  <si>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</si>
  <si>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</si>
  <si>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</si>
  <si>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</si>
  <si>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</si>
  <si>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</si>
  <si>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</si>
  <si>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</si>
  <si>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</si>
  <si>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</si>
  <si>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</si>
  <si>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</si>
  <si>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</si>
  <si>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</si>
  <si>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</si>
  <si>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</si>
  <si>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</si>
  <si>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</si>
  <si>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</si>
  <si>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</si>
  <si>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</si>
  <si>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</si>
  <si>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</si>
  <si>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</si>
  <si>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</si>
  <si>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</si>
  <si>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</si>
  <si>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</si>
  <si>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</si>
  <si>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</si>
  <si>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</si>
  <si>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</si>
  <si>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</si>
  <si>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</si>
  <si>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</si>
  <si>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</si>
  <si>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</si>
  <si>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</si>
  <si>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</si>
  <si>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</si>
  <si>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</si>
  <si>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</si>
  <si>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</si>
  <si>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</si>
  <si>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</si>
  <si>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</si>
  <si>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</si>
  <si>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</si>
  <si>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</si>
  <si>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</si>
  <si>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</si>
  <si>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</si>
  <si>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</si>
  <si>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</si>
  <si>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</si>
  <si>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</si>
  <si>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</si>
  <si>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</si>
  <si>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</si>
  <si>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</si>
  <si>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</si>
  <si>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</si>
  <si>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</si>
  <si>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</si>
  <si>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</si>
  <si>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</si>
  <si>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</si>
  <si>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</si>
  <si>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</si>
  <si>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</si>
  <si>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</si>
  <si>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</si>
  <si>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</si>
  <si>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</si>
  <si>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</si>
  <si>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</si>
  <si>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</si>
  <si>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</si>
  <si>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</si>
  <si>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</si>
  <si>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</si>
  <si>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</si>
  <si>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</si>
  <si>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</si>
  <si>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</si>
  <si>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</si>
  <si>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</si>
  <si>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</si>
  <si>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</si>
  <si>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</si>
  <si>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</si>
  <si>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</si>
  <si>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</si>
  <si>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</si>
  <si>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</si>
  <si>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</si>
  <si>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</si>
  <si>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</si>
  <si>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</si>
  <si>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</si>
  <si>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</si>
  <si>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</si>
  <si>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</si>
  <si>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</si>
  <si>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</si>
  <si>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</si>
  <si>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</si>
  <si>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</si>
  <si>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</si>
  <si>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</si>
  <si>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</si>
  <si>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</si>
  <si>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</si>
  <si>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</si>
  <si>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</si>
  <si>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</si>
  <si>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</si>
  <si>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</si>
  <si>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</si>
  <si>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</si>
  <si>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</si>
  <si>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</si>
  <si>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</si>
  <si>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</si>
  <si>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</si>
  <si>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</si>
  <si>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</si>
  <si>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</si>
  <si>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</si>
  <si>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</si>
  <si>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</si>
  <si>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</si>
  <si>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</si>
  <si>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</si>
  <si>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</si>
  <si>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</si>
  <si>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</si>
  <si>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</si>
  <si>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</si>
  <si>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</si>
  <si>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</si>
  <si>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</si>
  <si>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</si>
  <si>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</si>
  <si>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</si>
  <si>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</si>
  <si>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</si>
  <si>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</si>
  <si>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</si>
  <si>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</si>
  <si>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</si>
  <si>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</si>
  <si>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</si>
  <si>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</si>
  <si>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</si>
  <si>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</si>
  <si>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</si>
  <si>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</si>
  <si>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</si>
  <si>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</si>
  <si>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</si>
  <si>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</si>
  <si>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</si>
  <si>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</si>
  <si>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</si>
  <si>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</si>
  <si>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</si>
  <si>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</si>
  <si>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</si>
  <si>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</si>
  <si>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</si>
  <si>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</si>
  <si>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</si>
  <si>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</si>
  <si>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</si>
  <si>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</si>
  <si>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</si>
  <si>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</si>
  <si>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</si>
  <si>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</si>
  <si>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</si>
  <si>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</si>
  <si>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</si>
  <si>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</si>
  <si>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</si>
  <si>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</si>
  <si>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</si>
  <si>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</si>
  <si>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</si>
  <si>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</si>
  <si>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</si>
  <si>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</si>
  <si>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</si>
  <si>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</si>
  <si>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</si>
  <si>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</si>
  <si>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</si>
  <si>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</si>
  <si>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</si>
  <si>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</si>
  <si>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</si>
  <si>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</si>
  <si>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</si>
  <si>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</si>
  <si>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</si>
  <si>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</si>
  <si>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</si>
  <si>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</si>
  <si>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</si>
  <si>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</si>
  <si>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</si>
  <si>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</si>
  <si>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</si>
  <si>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</si>
  <si>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</si>
  <si>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</si>
  <si>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</si>
  <si>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</si>
  <si>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</si>
  <si>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</si>
  <si>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</si>
  <si>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</si>
  <si>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</si>
  <si>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</si>
  <si>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</si>
  <si>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</si>
  <si>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</si>
  <si>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</si>
  <si>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</si>
  <si>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</si>
  <si>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</si>
  <si>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</si>
  <si>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</si>
  <si>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</si>
  <si>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</si>
  <si>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</si>
  <si>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</si>
  <si>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</si>
  <si>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</si>
  <si>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</si>
  <si>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</si>
  <si>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</si>
  <si>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</si>
  <si>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</si>
  <si>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</si>
  <si>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</si>
  <si>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</si>
  <si>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</si>
  <si>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</si>
  <si>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</si>
  <si>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</si>
  <si>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</si>
  <si>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</si>
  <si>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</si>
  <si>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</si>
  <si>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</si>
  <si>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</si>
  <si>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</si>
  <si>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</si>
  <si>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</si>
  <si>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</si>
  <si>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</si>
  <si>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</si>
  <si>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</si>
  <si>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</si>
  <si>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</si>
  <si>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</si>
  <si>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</si>
  <si>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</si>
  <si>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</si>
  <si>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</si>
  <si>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</si>
  <si>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</si>
  <si>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</si>
  <si>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</si>
  <si>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</si>
  <si>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</si>
  <si>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</si>
  <si>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</si>
  <si>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</si>
  <si>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</si>
  <si>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</si>
  <si>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</si>
  <si>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</si>
  <si>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</si>
  <si>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</si>
  <si>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</si>
  <si>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</si>
  <si>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</si>
  <si>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</si>
  <si>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</si>
  <si>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</si>
  <si>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</si>
  <si>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</si>
  <si>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</si>
  <si>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</si>
  <si>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</si>
  <si>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</si>
  <si>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</si>
  <si>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</si>
  <si>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</si>
  <si>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</si>
  <si>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</si>
  <si>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</si>
  <si>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</si>
  <si>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</si>
  <si>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</si>
  <si>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</si>
  <si>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</si>
  <si>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</si>
  <si>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</si>
  <si>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</si>
  <si>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</si>
  <si>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</si>
  <si>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</si>
  <si>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</si>
  <si>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</si>
  <si>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</si>
  <si>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</si>
  <si>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</si>
  <si>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</si>
  <si>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</si>
  <si>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</si>
  <si>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</si>
  <si>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</si>
  <si>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</si>
  <si>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</si>
  <si>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</si>
  <si>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</si>
  <si>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</si>
  <si>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</si>
  <si>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</si>
  <si>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</si>
  <si>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</si>
  <si>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</si>
  <si>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</si>
  <si>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</si>
  <si>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</si>
  <si>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</si>
  <si>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</si>
  <si>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</si>
  <si>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</si>
  <si>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</si>
  <si>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</si>
  <si>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</si>
  <si>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</si>
  <si>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</si>
  <si>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</si>
  <si>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</si>
  <si>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</si>
  <si>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</si>
  <si>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</si>
  <si>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</si>
  <si>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</si>
  <si>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</si>
  <si>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</si>
  <si>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</si>
  <si>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</si>
  <si>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</si>
  <si>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</si>
  <si>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</si>
  <si>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</si>
  <si>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</si>
  <si>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</si>
  <si>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</si>
  <si>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</si>
  <si>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</si>
  <si>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</si>
  <si>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</si>
  <si>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</si>
  <si>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</si>
  <si>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</si>
  <si>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</si>
  <si>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</si>
  <si>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</si>
  <si>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</si>
  <si>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</si>
  <si>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</si>
  <si>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</si>
  <si>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</si>
  <si>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</si>
  <si>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</si>
  <si>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</si>
  <si>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</si>
  <si>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</si>
  <si>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</si>
  <si>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</si>
  <si>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</si>
  <si>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</si>
  <si>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</si>
  <si>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</si>
  <si>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</si>
  <si>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</si>
  <si>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</si>
  <si>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</si>
  <si>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</si>
  <si>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</si>
  <si>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</si>
  <si>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</si>
  <si>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</si>
  <si>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</si>
  <si>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</si>
  <si>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</si>
  <si>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</si>
  <si>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</si>
  <si>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</si>
  <si>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</si>
  <si>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</si>
  <si>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</si>
  <si>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</si>
  <si>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</si>
  <si>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</si>
  <si>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</si>
  <si>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</si>
  <si>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</si>
  <si>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</si>
  <si>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</si>
  <si>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</si>
  <si>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</si>
  <si>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</si>
  <si>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</si>
  <si>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</si>
  <si>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</si>
  <si>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</si>
  <si>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</si>
  <si>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</si>
  <si>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</si>
  <si>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</si>
  <si>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</si>
  <si>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</si>
  <si>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</si>
  <si>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</si>
  <si>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</si>
  <si>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</si>
  <si>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</si>
  <si>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</si>
  <si>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</si>
  <si>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</si>
  <si>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</si>
  <si>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</si>
  <si>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</si>
  <si>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</si>
  <si>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</si>
  <si>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</si>
  <si>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</si>
  <si>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</si>
  <si>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</si>
  <si>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</si>
  <si>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</si>
  <si>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</si>
  <si>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</si>
  <si>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</si>
  <si>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</si>
  <si>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</si>
  <si>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</si>
  <si>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</si>
  <si>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</si>
  <si>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</si>
  <si>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</si>
  <si>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</si>
  <si>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</si>
  <si>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</si>
  <si>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</si>
  <si>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</si>
  <si>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</si>
  <si>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</si>
  <si>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</si>
  <si>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</si>
  <si>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</si>
  <si>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</si>
  <si>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</si>
  <si>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</si>
  <si>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</si>
  <si>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</si>
  <si>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</si>
  <si>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</si>
  <si>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</si>
  <si>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</si>
  <si>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</si>
  <si>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</si>
  <si>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</si>
  <si>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</si>
  <si>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</si>
  <si>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</si>
  <si>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</si>
  <si>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</si>
  <si>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</si>
  <si>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</si>
  <si>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</si>
  <si>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</si>
  <si>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</si>
  <si>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</si>
  <si>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</si>
  <si>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</si>
  <si>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</si>
  <si>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</si>
  <si>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</si>
  <si>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</si>
  <si>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</si>
  <si>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</si>
  <si>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</si>
  <si>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</si>
  <si>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</si>
  <si>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</si>
  <si>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</si>
  <si>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</si>
  <si>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</si>
  <si>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</si>
  <si>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</si>
  <si>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</si>
  <si>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</si>
  <si>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</si>
  <si>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</si>
  <si>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</si>
  <si>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</si>
  <si>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</si>
  <si>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</si>
  <si>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</si>
  <si>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</si>
  <si>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</si>
  <si>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</si>
  <si>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</si>
  <si>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</si>
  <si>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</si>
  <si>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</si>
  <si>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</si>
  <si>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</si>
  <si>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</si>
  <si>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</si>
  <si>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</si>
  <si>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</si>
  <si>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</si>
  <si>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</si>
  <si>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</si>
  <si>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</si>
  <si>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</si>
  <si>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</si>
  <si>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</si>
  <si>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</si>
  <si>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</si>
  <si>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</si>
  <si>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</si>
  <si>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</si>
  <si>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</si>
  <si>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</si>
  <si>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</si>
  <si>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</si>
  <si>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</si>
  <si>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</si>
  <si>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</si>
  <si>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</si>
  <si>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</si>
  <si>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</si>
  <si>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</si>
  <si>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</si>
  <si>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</si>
  <si>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</si>
  <si>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</si>
  <si>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</si>
  <si>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</si>
  <si>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</si>
  <si>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</si>
  <si>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</si>
  <si>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</si>
  <si>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</si>
  <si>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</si>
  <si>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</si>
  <si>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</si>
  <si>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</si>
  <si>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</si>
  <si>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</si>
  <si>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</si>
  <si>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</si>
  <si>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</si>
  <si>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</si>
  <si>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</si>
  <si>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</si>
  <si>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</si>
  <si>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</si>
  <si>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</si>
  <si>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</si>
  <si>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</si>
  <si>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</si>
  <si>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</si>
  <si>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</si>
  <si>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</si>
  <si>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</si>
  <si>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</si>
  <si>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</si>
  <si>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</si>
  <si>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</si>
  <si>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</si>
  <si>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</si>
  <si>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</si>
  <si>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</si>
  <si>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</si>
  <si>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</si>
  <si>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</si>
  <si>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</si>
  <si>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</si>
  <si>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</si>
  <si>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</si>
  <si>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</si>
  <si>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</si>
  <si>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</si>
  <si>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</si>
  <si>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</si>
  <si>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</si>
  <si>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</si>
  <si>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</si>
  <si>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</si>
  <si>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</si>
  <si>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</si>
  <si>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</si>
  <si>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</si>
  <si>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</si>
  <si>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</si>
  <si>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</si>
  <si>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</si>
  <si>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</si>
  <si>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</si>
  <si>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</si>
  <si>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</si>
  <si>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</si>
  <si>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</si>
  <si>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</si>
  <si>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</si>
  <si>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</si>
  <si>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</si>
  <si>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</si>
  <si>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</si>
  <si>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</si>
  <si>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</si>
  <si>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</si>
  <si>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</si>
  <si>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</si>
  <si>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</si>
  <si>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</si>
  <si>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</si>
  <si>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</si>
  <si>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</si>
  <si>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</si>
  <si>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</si>
  <si>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</si>
  <si>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</si>
  <si>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</si>
  <si>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</si>
  <si>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</si>
  <si>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</si>
  <si>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</si>
  <si>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</si>
  <si>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</si>
  <si>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</si>
  <si>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</si>
  <si>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</si>
  <si>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</si>
  <si>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</si>
  <si>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</si>
  <si>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</si>
  <si>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</si>
  <si>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</si>
  <si>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</si>
  <si>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</si>
  <si>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</si>
  <si>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</si>
  <si>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</si>
  <si>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</si>
  <si>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</si>
  <si>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</si>
  <si>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</si>
  <si>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</si>
  <si>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</si>
  <si>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</si>
  <si>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</si>
  <si>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</si>
  <si>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</si>
  <si>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</si>
  <si>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</si>
  <si>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</si>
  <si>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</si>
  <si>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</si>
  <si>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</si>
  <si>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</si>
  <si>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</si>
  <si>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</si>
  <si>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</si>
  <si>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</si>
  <si>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</si>
  <si>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</si>
  <si>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</si>
  <si>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</si>
  <si>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</si>
  <si>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</si>
  <si>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</si>
  <si>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</si>
  <si>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</si>
  <si>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</si>
  <si>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</si>
  <si>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</si>
  <si>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</si>
  <si>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</si>
  <si>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</si>
  <si>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</si>
  <si>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</si>
  <si>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</si>
  <si>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</si>
  <si>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</si>
  <si>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</si>
  <si>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</si>
  <si>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</si>
  <si>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</si>
  <si>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</si>
  <si>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</si>
  <si>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</si>
  <si>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</si>
  <si>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</si>
  <si>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</si>
  <si>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</si>
  <si>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</si>
  <si>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</si>
  <si>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</si>
  <si>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</si>
  <si>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</si>
  <si>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</si>
  <si>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</si>
  <si>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</si>
  <si>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</si>
  <si>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</si>
  <si>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</si>
  <si>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</si>
  <si>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</si>
  <si>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</si>
  <si>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</si>
  <si>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</si>
  <si>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</si>
  <si>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</si>
  <si>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</si>
  <si>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</si>
  <si>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</si>
  <si>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</si>
  <si>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</si>
  <si>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</si>
  <si>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</si>
  <si>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</si>
  <si>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</si>
  <si>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</si>
  <si>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</si>
  <si>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</si>
  <si>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</si>
  <si>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</si>
  <si>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</si>
  <si>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</si>
  <si>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</si>
  <si>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</si>
  <si>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</si>
  <si>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</si>
  <si>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</si>
  <si>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</si>
  <si>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</si>
  <si>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</si>
  <si>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</si>
  <si>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</si>
  <si>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</si>
  <si>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</si>
  <si>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</si>
  <si>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</si>
  <si>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</si>
  <si>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</si>
  <si>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</si>
  <si>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</si>
  <si>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</si>
  <si>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</si>
  <si>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</si>
  <si>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</si>
  <si>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</si>
  <si>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</si>
  <si>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</si>
  <si>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</si>
  <si>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</si>
  <si>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</si>
  <si>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</si>
  <si>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</si>
  <si>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</si>
  <si>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</si>
  <si>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</si>
  <si>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</si>
  <si>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</si>
  <si>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</si>
  <si>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</si>
  <si>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</si>
  <si>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</si>
  <si>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</si>
  <si>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</si>
  <si>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</si>
  <si>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</si>
  <si>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</si>
  <si>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</si>
  <si>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</si>
  <si>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</si>
  <si>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</si>
  <si>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</si>
  <si>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</si>
  <si>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</si>
  <si>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</si>
  <si>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</si>
  <si>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</si>
  <si>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</si>
  <si>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</si>
  <si>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</si>
  <si>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</si>
  <si>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</si>
  <si>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</si>
  <si>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</si>
  <si>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</si>
  <si>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</si>
  <si>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</si>
  <si>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</si>
  <si>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</si>
  <si>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</si>
  <si>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</si>
  <si>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</si>
  <si>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</si>
  <si>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</si>
  <si>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</si>
  <si>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</si>
  <si>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</si>
  <si>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</si>
  <si>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</si>
  <si>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</si>
  <si>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</si>
  <si>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</si>
  <si>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</si>
  <si>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</si>
  <si>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</si>
  <si>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</si>
  <si>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</si>
  <si>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</si>
  <si>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</si>
  <si>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</si>
  <si>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</si>
  <si>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</si>
  <si>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</si>
  <si>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</si>
  <si>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</si>
  <si>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</si>
  <si>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</si>
  <si>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</si>
  <si>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</si>
  <si>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</si>
  <si>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</si>
  <si>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</si>
  <si>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</si>
  <si>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</si>
  <si>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</si>
  <si>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</si>
  <si>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</si>
  <si>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</si>
  <si>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</si>
  <si>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</si>
  <si>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</si>
  <si>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</si>
  <si>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</si>
  <si>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</si>
  <si>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</si>
  <si>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</si>
  <si>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</si>
  <si>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</si>
  <si>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</si>
  <si>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</si>
  <si>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</si>
  <si>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</si>
  <si>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</si>
  <si>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</si>
  <si>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</si>
  <si>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</si>
  <si>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</si>
  <si>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</si>
  <si>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</si>
  <si>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</si>
  <si>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</si>
  <si>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</si>
  <si>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</si>
  <si>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</si>
  <si>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</si>
  <si>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</si>
  <si>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</si>
  <si>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</si>
  <si>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</si>
  <si>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</si>
  <si>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</si>
  <si>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</si>
  <si>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</si>
  <si>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</si>
  <si>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</si>
  <si>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</si>
  <si>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</si>
  <si>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</si>
  <si>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</si>
  <si>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</si>
  <si>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</si>
  <si>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</si>
  <si>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</si>
  <si>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</si>
  <si>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</si>
  <si>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</si>
  <si>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</si>
  <si>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</si>
  <si>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</si>
  <si>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</si>
  <si>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</si>
  <si>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</si>
  <si>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</si>
  <si>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</si>
  <si>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</si>
  <si>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</si>
  <si>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</si>
  <si>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</si>
  <si>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</si>
  <si>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</si>
  <si>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</si>
  <si>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</si>
  <si>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</si>
  <si>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</si>
  <si>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</si>
  <si>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</si>
  <si>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</si>
  <si>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</si>
  <si>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</si>
  <si>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</si>
  <si>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</si>
  <si>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</si>
  <si>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</si>
  <si>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</si>
  <si>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</si>
  <si>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</si>
  <si>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</si>
  <si>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</si>
  <si>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</si>
  <si>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</si>
  <si>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</si>
  <si>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</si>
  <si>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</si>
  <si>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</si>
  <si>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</si>
  <si>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</si>
  <si>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</si>
  <si>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</si>
  <si>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</si>
  <si>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</si>
  <si>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</si>
  <si>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</si>
  <si>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</si>
  <si>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</si>
  <si>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</si>
  <si>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</si>
  <si>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</si>
  <si>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</si>
  <si>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</si>
  <si>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</si>
  <si>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</si>
  <si>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</si>
  <si>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</si>
  <si>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</si>
  <si>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</si>
  <si>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</si>
  <si>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</si>
  <si>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</si>
  <si>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</si>
  <si>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</si>
  <si>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</si>
  <si>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</si>
  <si>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</si>
  <si>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</si>
  <si>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</si>
  <si>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</si>
  <si>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</si>
  <si>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</si>
  <si>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</si>
  <si>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</si>
  <si>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</si>
  <si>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</si>
  <si>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</si>
  <si>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</si>
  <si>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</si>
  <si>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</si>
  <si>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</si>
  <si>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</si>
  <si>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</si>
  <si>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</si>
  <si>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</si>
  <si>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</si>
  <si>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</si>
  <si>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</si>
  <si>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</si>
  <si>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</si>
  <si>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</si>
  <si>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</si>
  <si>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</si>
  <si>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</si>
  <si>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</si>
  <si>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</si>
  <si>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</si>
  <si>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</si>
  <si>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</si>
  <si>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</si>
  <si>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</si>
  <si>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</si>
  <si>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</si>
  <si>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</si>
  <si>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</si>
  <si>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</si>
  <si>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</si>
  <si>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</si>
  <si>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</si>
  <si>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</si>
  <si>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</si>
  <si>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</si>
  <si>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</si>
  <si>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</si>
  <si>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</si>
  <si>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</si>
  <si>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</si>
  <si>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</si>
  <si>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</si>
  <si>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</si>
  <si>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</si>
  <si>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</si>
  <si>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</si>
  <si>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</si>
  <si>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</si>
  <si>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</si>
  <si>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</si>
  <si>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</si>
  <si>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</si>
  <si>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</si>
  <si>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</si>
  <si>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</si>
  <si>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</si>
  <si>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</si>
  <si>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</si>
  <si>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</si>
  <si>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</si>
  <si>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</si>
  <si>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</si>
  <si>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</si>
  <si>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</si>
  <si>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</si>
  <si>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</si>
  <si>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</si>
  <si>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</si>
  <si>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</si>
  <si>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</si>
  <si>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</si>
  <si>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</si>
  <si>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</si>
  <si>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</si>
  <si>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</si>
  <si>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</si>
  <si>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</si>
  <si>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</si>
  <si>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</si>
  <si>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</si>
  <si>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</si>
  <si>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</si>
  <si>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</si>
  <si>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</si>
  <si>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</si>
  <si>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</si>
  <si>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</si>
  <si>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</si>
  <si>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</si>
  <si>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</si>
  <si>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</si>
  <si>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</si>
  <si>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</si>
  <si>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</si>
  <si>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</si>
  <si>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</si>
  <si>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</si>
  <si>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</si>
  <si>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</si>
  <si>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</si>
  <si>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</si>
  <si>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</si>
  <si>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</si>
  <si>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</si>
  <si>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</si>
  <si>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</si>
  <si>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</si>
  <si>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</si>
  <si>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</si>
  <si>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</si>
  <si>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</si>
  <si>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</si>
  <si>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</si>
  <si>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</si>
  <si>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</si>
  <si>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</si>
  <si>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</si>
  <si>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</si>
  <si>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</si>
  <si>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</si>
  <si>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</si>
  <si>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</si>
  <si>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</si>
  <si>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</si>
  <si>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</si>
  <si>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</si>
  <si>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</si>
  <si>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</si>
  <si>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</si>
  <si>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</si>
  <si>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</si>
  <si>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</si>
  <si>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</si>
  <si>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</si>
  <si>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</si>
  <si>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</si>
  <si>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</si>
  <si>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</si>
  <si>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</si>
  <si>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</si>
  <si>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</si>
  <si>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</si>
  <si>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</si>
  <si>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</si>
  <si>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</si>
  <si>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</si>
  <si>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</si>
  <si>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</si>
  <si>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</si>
  <si>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</si>
  <si>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</si>
  <si>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</si>
  <si>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</si>
  <si>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</si>
  <si>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</si>
  <si>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</si>
  <si>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</si>
  <si>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</si>
  <si>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</si>
  <si>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</si>
  <si>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</si>
  <si>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</si>
  <si>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</si>
  <si>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</si>
  <si>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</si>
  <si>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</si>
  <si>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</si>
  <si>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</si>
  <si>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</si>
  <si>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</si>
  <si>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</si>
  <si>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</si>
  <si>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</si>
  <si>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</si>
  <si>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</si>
  <si>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</si>
  <si>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</si>
  <si>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</si>
  <si>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</si>
  <si>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</si>
  <si>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</si>
  <si>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</si>
  <si>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</si>
  <si>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</si>
  <si>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</si>
  <si>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</si>
  <si>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</si>
  <si>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</si>
  <si>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</si>
  <si>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</si>
  <si>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</si>
  <si>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</si>
  <si>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</si>
  <si>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</si>
  <si>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</si>
  <si>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</si>
  <si>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</si>
  <si>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</si>
  <si>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</si>
  <si>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</si>
  <si>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</si>
  <si>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</si>
  <si>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</si>
  <si>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</si>
  <si>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</si>
  <si>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</si>
  <si>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</si>
  <si>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</si>
  <si>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</si>
  <si>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</si>
  <si>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</si>
  <si>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</si>
  <si>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</si>
  <si>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</si>
  <si>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</si>
  <si>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</si>
  <si>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</si>
  <si>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</si>
  <si>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</si>
  <si>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</si>
  <si>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</si>
  <si>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</si>
  <si>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</si>
  <si>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</si>
  <si>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</si>
  <si>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</si>
  <si>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</si>
  <si>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</si>
  <si>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</si>
  <si>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</si>
  <si>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</si>
  <si>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</si>
  <si>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</si>
  <si>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</si>
  <si>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</si>
  <si>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</si>
  <si>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</si>
  <si>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</si>
  <si>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</si>
  <si>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</si>
  <si>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</si>
  <si>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</si>
  <si>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</si>
  <si>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</si>
  <si>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</si>
  <si>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</si>
  <si>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</si>
  <si>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</si>
  <si>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</si>
  <si>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</si>
  <si>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</si>
  <si>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</si>
  <si>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</si>
  <si>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</si>
  <si>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</si>
  <si>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</si>
  <si>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</si>
  <si>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</si>
  <si>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</si>
  <si>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</si>
  <si>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</si>
  <si>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</si>
  <si>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</si>
  <si>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</si>
  <si>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</si>
  <si>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</si>
  <si>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</si>
  <si>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</si>
  <si>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</si>
  <si>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</si>
  <si>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</si>
  <si>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</si>
  <si>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</si>
  <si>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</si>
  <si>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</si>
  <si>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</si>
  <si>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</si>
  <si>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</si>
  <si>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</si>
  <si>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</si>
  <si>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</si>
  <si>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</si>
  <si>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</si>
  <si>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</si>
  <si>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</si>
  <si>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</si>
  <si>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</si>
  <si>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</si>
  <si>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</si>
  <si>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</si>
  <si>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</si>
  <si>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</si>
  <si>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</si>
  <si>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</si>
  <si>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</si>
  <si>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</si>
  <si>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</si>
  <si>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</si>
  <si>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</si>
  <si>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</si>
  <si>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</si>
  <si>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</si>
  <si>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</si>
  <si>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</si>
  <si>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</si>
  <si>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</si>
  <si>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</si>
  <si>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</si>
  <si>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</si>
  <si>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</si>
  <si>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</si>
  <si>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</si>
  <si>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</si>
  <si>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</si>
  <si>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</si>
  <si>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</si>
  <si>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</si>
  <si>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</si>
  <si>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</si>
  <si>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</si>
  <si>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</si>
  <si>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</si>
  <si>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</si>
  <si>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</si>
  <si>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</si>
  <si>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</si>
  <si>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</si>
  <si>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</si>
  <si>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</si>
  <si>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</si>
  <si>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</si>
  <si>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</si>
  <si>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</si>
  <si>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</si>
  <si>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</si>
  <si>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</si>
  <si>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</si>
  <si>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</si>
  <si>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</si>
  <si>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</si>
  <si>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</si>
  <si>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</si>
  <si>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</si>
  <si>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</si>
  <si>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</si>
  <si>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</si>
  <si>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</si>
  <si>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</si>
  <si>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</si>
  <si>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</si>
  <si>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</si>
  <si>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</si>
  <si>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</si>
  <si>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</si>
  <si>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</si>
  <si>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</si>
  <si>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</si>
  <si>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</si>
  <si>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</si>
  <si>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</si>
  <si>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</si>
  <si>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</si>
  <si>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</si>
  <si>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</si>
  <si>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</si>
  <si>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</si>
  <si>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</si>
  <si>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</si>
  <si>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</si>
  <si>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</si>
  <si>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</si>
  <si>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</si>
  <si>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</si>
  <si>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</si>
  <si>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</si>
  <si>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</si>
  <si>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</si>
  <si>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</si>
  <si>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</si>
  <si>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</si>
  <si>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</si>
  <si>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</si>
  <si>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</si>
  <si>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</si>
  <si>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</si>
  <si>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</si>
  <si>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</si>
  <si>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</si>
  <si>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</si>
  <si>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</si>
  <si>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</si>
  <si>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</si>
  <si>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</si>
  <si>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</si>
  <si>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</si>
  <si>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</si>
  <si>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</si>
  <si>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</si>
  <si>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</si>
  <si>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</si>
  <si>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</si>
  <si>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</si>
  <si>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</si>
  <si>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</si>
  <si>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</si>
  <si>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</si>
  <si>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</si>
  <si>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</si>
  <si>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</si>
  <si>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</si>
  <si>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</si>
  <si>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</si>
  <si>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</si>
  <si>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</si>
  <si>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</si>
  <si>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</si>
  <si>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</si>
  <si>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</si>
  <si>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</si>
  <si>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</si>
  <si>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</si>
  <si>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</si>
  <si>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</si>
  <si>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</si>
  <si>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</si>
  <si>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</si>
  <si>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</si>
  <si>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</si>
  <si>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</si>
  <si>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</si>
  <si>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</si>
  <si>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</si>
  <si>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</si>
  <si>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</si>
  <si>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</si>
  <si>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</si>
  <si>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</si>
  <si>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</si>
  <si>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</si>
  <si>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</si>
  <si>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</si>
  <si>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</si>
  <si>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</si>
  <si>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</si>
  <si>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</si>
  <si>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</si>
  <si>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</si>
  <si>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</si>
  <si>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</si>
  <si>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</si>
  <si>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</si>
  <si>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</si>
  <si>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</si>
  <si>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</si>
  <si>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</si>
  <si>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</si>
  <si>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</si>
  <si>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</si>
  <si>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</si>
  <si>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</si>
  <si>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</si>
  <si>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</si>
  <si>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</si>
  <si>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</si>
  <si>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</si>
  <si>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</si>
  <si>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</si>
  <si>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</si>
  <si>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</si>
  <si>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</si>
  <si>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</si>
  <si>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</si>
  <si>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</si>
  <si>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</si>
  <si>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</si>
  <si>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</si>
  <si>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</si>
  <si>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</si>
  <si>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</si>
  <si>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</si>
  <si>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</si>
  <si>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</si>
  <si>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</si>
  <si>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</si>
  <si>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</si>
  <si>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</si>
  <si>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</si>
  <si>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</si>
  <si>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</si>
  <si>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</si>
  <si>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</si>
  <si>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</si>
  <si>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</si>
  <si>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</si>
  <si>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</si>
  <si>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</si>
  <si>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</si>
  <si>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</si>
  <si>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</si>
  <si>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</si>
  <si>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</si>
  <si>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</si>
  <si>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</si>
  <si>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</si>
  <si>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</si>
  <si>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</si>
  <si>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</si>
  <si>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</si>
  <si>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</si>
  <si>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</si>
  <si>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</si>
  <si>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</si>
  <si>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</si>
  <si>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</si>
  <si>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</si>
  <si>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</si>
  <si>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</si>
  <si>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</si>
  <si>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</si>
  <si>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</si>
  <si>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</si>
  <si>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</si>
  <si>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</si>
  <si>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</si>
  <si>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</si>
  <si>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</si>
  <si>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</si>
  <si>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</si>
  <si>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</si>
  <si>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</si>
  <si>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</si>
  <si>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</si>
  <si>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</si>
  <si>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</si>
  <si>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</si>
  <si>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</si>
  <si>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</si>
  <si>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</si>
  <si>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</si>
  <si>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</si>
  <si>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</si>
  <si>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</si>
  <si>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</si>
  <si>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</si>
  <si>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</si>
  <si>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</si>
  <si>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</si>
  <si>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</si>
  <si>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</si>
  <si>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</si>
  <si>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</si>
  <si>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</si>
  <si>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</si>
  <si>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</si>
  <si>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</si>
  <si>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</si>
  <si>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</si>
  <si>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</si>
  <si>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</si>
  <si>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</si>
  <si>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</si>
  <si>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</si>
  <si>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</si>
  <si>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</si>
  <si>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</si>
  <si>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</si>
  <si>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</si>
  <si>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</si>
  <si>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</si>
  <si>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</si>
  <si>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</si>
  <si>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</si>
  <si>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</si>
  <si>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</si>
  <si>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</si>
  <si>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</si>
  <si>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</si>
  <si>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</si>
  <si>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</si>
  <si>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</si>
  <si>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</si>
  <si>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</si>
  <si>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</si>
  <si>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</si>
  <si>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</si>
  <si>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</si>
  <si>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</si>
  <si>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</si>
  <si>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</si>
  <si>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</si>
  <si>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</si>
  <si>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</si>
  <si>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</si>
  <si>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</si>
  <si>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</si>
  <si>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</si>
  <si>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</si>
  <si>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</si>
  <si>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</si>
  <si>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</si>
  <si>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</si>
  <si>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</si>
  <si>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</si>
  <si>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</si>
  <si>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</si>
  <si>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</si>
  <si>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</si>
  <si>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</si>
  <si>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</si>
  <si>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</si>
  <si>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</si>
  <si>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</si>
  <si>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</si>
  <si>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</si>
  <si>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</si>
  <si>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</si>
  <si>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</si>
  <si>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</si>
  <si>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</si>
  <si>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</si>
  <si>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</si>
  <si>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</si>
  <si>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</si>
  <si>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</si>
  <si>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</si>
  <si>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</si>
  <si>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</si>
  <si>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</si>
  <si>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</si>
  <si>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</si>
  <si>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</si>
  <si>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</si>
  <si>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</si>
  <si>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</si>
  <si>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</si>
  <si>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</si>
  <si>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</si>
  <si>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</si>
  <si>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</si>
  <si>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</si>
  <si>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</si>
  <si>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</si>
  <si>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</si>
  <si>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</si>
  <si>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</si>
  <si>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</si>
  <si>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</si>
  <si>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</si>
  <si>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</si>
  <si>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</si>
  <si>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</si>
  <si>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</si>
  <si>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</si>
  <si>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</si>
  <si>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</si>
  <si>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</si>
  <si>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</si>
  <si>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</si>
  <si>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</si>
  <si>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</si>
  <si>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</si>
  <si>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</si>
  <si>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</si>
  <si>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</si>
  <si>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</si>
  <si>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</si>
  <si>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</si>
  <si>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</si>
  <si>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</si>
  <si>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</si>
  <si>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</si>
  <si>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</si>
  <si>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</si>
  <si>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</si>
  <si>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</si>
  <si>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</si>
  <si>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</si>
  <si>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</si>
  <si>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</si>
  <si>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</si>
  <si>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</si>
  <si>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</si>
  <si>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</si>
  <si>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</si>
  <si>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</si>
  <si>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</si>
  <si>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</si>
  <si>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</si>
  <si>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</si>
  <si>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</si>
  <si>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</si>
  <si>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</si>
  <si>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</si>
  <si>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</si>
  <si>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</si>
  <si>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</si>
  <si>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</si>
  <si>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</si>
  <si>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</si>
  <si>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</si>
  <si>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</si>
  <si>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</si>
  <si>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</si>
  <si>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</si>
  <si>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</si>
  <si>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</si>
  <si>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</si>
  <si>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</si>
  <si>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</si>
  <si>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</si>
  <si>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</si>
  <si>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</si>
  <si>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</si>
  <si>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</si>
  <si>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</si>
  <si>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</si>
  <si>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</si>
  <si>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</si>
  <si>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</si>
  <si>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</si>
  <si>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</si>
  <si>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</si>
  <si>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</si>
  <si>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</si>
  <si>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</si>
  <si>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</si>
  <si>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</si>
  <si>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</si>
  <si>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</si>
  <si>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</si>
  <si>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</si>
  <si>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</si>
  <si>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</si>
  <si>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</si>
  <si>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</si>
  <si>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</si>
  <si>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</si>
  <si>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</si>
  <si>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</si>
  <si>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</si>
  <si>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</si>
  <si>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</si>
  <si>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</si>
  <si>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</si>
  <si>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</si>
  <si>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</si>
  <si>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</si>
  <si>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</si>
  <si>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</si>
  <si>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</si>
  <si>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</si>
  <si>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</si>
  <si>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</si>
  <si>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</si>
  <si>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</si>
  <si>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</si>
  <si>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</si>
  <si>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</si>
  <si>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</si>
  <si>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</si>
  <si>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</si>
  <si>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</si>
  <si>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</si>
  <si>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</si>
  <si>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</si>
  <si>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</si>
  <si>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</si>
  <si>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</si>
  <si>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</si>
  <si>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</si>
  <si>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</si>
  <si>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</si>
  <si>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</si>
  <si>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</si>
  <si>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</si>
  <si>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</si>
  <si>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</si>
  <si>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</si>
  <si>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</si>
  <si>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</si>
  <si>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</si>
  <si>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</si>
  <si>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</si>
  <si>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</si>
  <si>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</si>
  <si>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</si>
  <si>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</si>
  <si>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</si>
  <si>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</si>
  <si>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</si>
  <si>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</si>
  <si>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</si>
  <si>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</si>
  <si>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</si>
  <si>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</si>
  <si>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</si>
  <si>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</si>
  <si>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</si>
  <si>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</si>
  <si>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</si>
  <si>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</si>
  <si>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</si>
  <si>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</si>
  <si>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</si>
  <si>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</si>
  <si>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</si>
  <si>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</si>
  <si>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</si>
  <si>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</si>
  <si>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</si>
  <si>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</si>
  <si>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</si>
  <si>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</si>
  <si>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</si>
  <si>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</si>
  <si>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</si>
  <si>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</si>
  <si>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</si>
  <si>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</si>
  <si>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</si>
  <si>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</si>
  <si>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</si>
  <si>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</si>
  <si>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</si>
  <si>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</si>
  <si>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</si>
  <si>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</si>
  <si>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</si>
  <si>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</si>
  <si>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</si>
  <si>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</si>
  <si>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</si>
  <si>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</si>
  <si>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</si>
  <si>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</si>
  <si>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</si>
  <si>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</si>
  <si>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</si>
  <si>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</si>
  <si>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</si>
  <si>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</si>
  <si>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</si>
  <si>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</si>
  <si>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</si>
  <si>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</si>
  <si>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</si>
  <si>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</si>
  <si>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</si>
  <si>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</si>
  <si>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</si>
  <si>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</si>
  <si>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</si>
  <si>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</si>
  <si>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</si>
  <si>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</si>
  <si>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</si>
  <si>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</si>
  <si>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</si>
  <si>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</si>
  <si>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</si>
  <si>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</si>
  <si>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</si>
  <si>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</si>
  <si>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</si>
  <si>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</si>
  <si>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</si>
  <si>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</si>
  <si>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</si>
  <si>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</si>
  <si>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</si>
  <si>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</si>
  <si>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</si>
  <si>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</si>
  <si>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</si>
  <si>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</si>
  <si>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</si>
  <si>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</si>
  <si>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</si>
  <si>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</si>
  <si>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</si>
  <si>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</si>
  <si>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</si>
  <si>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</si>
  <si>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</si>
  <si>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</si>
  <si>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</si>
  <si>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</si>
  <si>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</si>
  <si>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</si>
  <si>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</si>
  <si>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</si>
  <si>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</si>
  <si>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</si>
  <si>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</si>
  <si>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</si>
  <si>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</si>
  <si>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</si>
  <si>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</si>
  <si>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</si>
  <si>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</si>
  <si>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</si>
  <si>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</si>
  <si>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</si>
  <si>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</si>
  <si>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</si>
  <si>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</si>
  <si>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</si>
  <si>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</si>
  <si>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</si>
  <si>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</si>
  <si>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</si>
  <si>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</si>
  <si>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</si>
  <si>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</si>
  <si>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</si>
  <si>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</si>
  <si>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</si>
  <si>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</si>
  <si>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</si>
  <si>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</si>
  <si>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</si>
  <si>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</si>
  <si>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</si>
  <si>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</si>
  <si>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</si>
  <si>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</si>
  <si>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</si>
  <si>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</si>
  <si>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</si>
  <si>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</si>
  <si>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</si>
  <si>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</si>
  <si>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</si>
  <si>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</si>
  <si>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</si>
  <si>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</si>
  <si>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</si>
  <si>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</si>
  <si>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</si>
  <si>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</si>
  <si>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</si>
  <si>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</si>
  <si>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</si>
  <si>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</si>
  <si>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</si>
  <si>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</si>
  <si>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</si>
  <si>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</si>
  <si>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</si>
  <si>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</si>
  <si>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</si>
  <si>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</si>
  <si>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</si>
  <si>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</si>
  <si>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</si>
  <si>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</si>
  <si>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</si>
  <si>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</si>
  <si>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</si>
  <si>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</si>
  <si>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</si>
  <si>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</si>
  <si>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</si>
  <si>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</si>
  <si>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</si>
  <si>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</si>
  <si>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</si>
  <si>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</si>
  <si>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</si>
  <si>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</si>
  <si>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</si>
  <si>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</si>
  <si>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</si>
  <si>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</si>
  <si>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</si>
  <si>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</si>
  <si>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</si>
  <si>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</si>
  <si>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</si>
  <si>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</si>
  <si>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</si>
  <si>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</si>
  <si>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</si>
  <si>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</si>
  <si>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</si>
  <si>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</si>
  <si>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</si>
  <si>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</si>
  <si>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</si>
  <si>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</si>
  <si>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</si>
  <si>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</si>
  <si>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</si>
  <si>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</si>
  <si>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</si>
  <si>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</si>
  <si>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</si>
  <si>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</si>
  <si>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</si>
  <si>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</si>
  <si>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</si>
  <si>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</si>
  <si>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</si>
  <si>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</si>
  <si>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</si>
  <si>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</si>
  <si>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</si>
  <si>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</si>
  <si>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</si>
  <si>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</si>
  <si>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</si>
  <si>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</si>
  <si>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</si>
  <si>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</si>
  <si>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</si>
  <si>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</si>
  <si>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</si>
  <si>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</si>
  <si>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</si>
  <si>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</si>
  <si>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</si>
  <si>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</si>
  <si>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</si>
  <si>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</si>
  <si>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</si>
  <si>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</si>
  <si>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</si>
  <si>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</si>
  <si>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</si>
  <si>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</si>
  <si>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</si>
  <si>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</si>
  <si>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</si>
  <si>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</si>
  <si>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</si>
  <si>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</si>
  <si>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</si>
  <si>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</si>
  <si>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</si>
  <si>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</si>
  <si>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</si>
  <si>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</si>
  <si>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</si>
  <si>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</si>
  <si>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</si>
  <si>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</si>
  <si>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</si>
  <si>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</si>
  <si>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</si>
  <si>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</si>
  <si>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</si>
  <si>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</si>
  <si>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</si>
  <si>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</si>
  <si>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</si>
  <si>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</si>
  <si>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</si>
  <si>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</si>
  <si>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</si>
  <si>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</si>
  <si>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</si>
  <si>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</si>
  <si>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</si>
  <si>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</si>
  <si>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</si>
  <si>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</si>
  <si>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</si>
  <si>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</si>
  <si>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</si>
  <si>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</si>
  <si>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</si>
  <si>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</si>
  <si>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</si>
  <si>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</si>
  <si>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</si>
  <si>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</si>
  <si>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</si>
  <si>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</si>
  <si>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</si>
  <si>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</si>
  <si>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</si>
  <si>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</si>
  <si>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</si>
  <si>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</si>
  <si>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</si>
  <si>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</si>
  <si>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</si>
  <si>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</si>
  <si>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</si>
  <si>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</si>
  <si>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</si>
  <si>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</si>
  <si>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</si>
  <si>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</si>
  <si>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</si>
  <si>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</si>
  <si>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</si>
  <si>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</si>
  <si>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</si>
  <si>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</si>
  <si>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</si>
  <si>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</si>
  <si>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</si>
  <si>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</si>
  <si>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</si>
  <si>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</si>
  <si>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</si>
  <si>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</si>
  <si>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</si>
  <si>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</si>
  <si>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</si>
  <si>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</si>
  <si>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</si>
  <si>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</si>
  <si>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</si>
  <si>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</si>
  <si>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</si>
  <si>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</si>
  <si>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</si>
  <si>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</si>
  <si>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</si>
  <si>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</si>
  <si>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</si>
  <si>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</si>
  <si>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</si>
  <si>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</si>
  <si>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</si>
  <si>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</si>
  <si>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</si>
  <si>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</si>
  <si>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</si>
  <si>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</si>
  <si>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</si>
  <si>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</si>
  <si>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</si>
  <si>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</si>
  <si>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</si>
  <si>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</si>
  <si>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</si>
  <si>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</si>
  <si>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</si>
  <si>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</si>
  <si>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</si>
  <si>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</si>
  <si>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</si>
  <si>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</si>
  <si>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</si>
  <si>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</si>
  <si>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</si>
  <si>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</si>
  <si>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</si>
  <si>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</si>
  <si>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</si>
  <si>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</si>
  <si>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</si>
  <si>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</si>
  <si>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</si>
  <si>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</si>
  <si>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</si>
  <si>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</si>
  <si>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</si>
  <si>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</si>
  <si>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</si>
  <si>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</si>
  <si>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</si>
  <si>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</si>
  <si>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</si>
  <si>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</si>
  <si>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</si>
  <si>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</si>
  <si>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</si>
  <si>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</si>
  <si>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</si>
  <si>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</si>
  <si>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</si>
  <si>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</si>
  <si>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</si>
  <si>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</si>
  <si>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</si>
  <si>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</si>
  <si>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</si>
  <si>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</si>
  <si>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</si>
  <si>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</si>
  <si>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</si>
  <si>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</si>
  <si>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</si>
  <si>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</si>
  <si>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</si>
  <si>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</si>
  <si>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</si>
  <si>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</si>
  <si>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</si>
  <si>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</si>
  <si>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</si>
  <si>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</si>
  <si>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</si>
  <si>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</si>
  <si>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</si>
  <si>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</si>
  <si>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</si>
  <si>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</si>
  <si>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</si>
  <si>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</si>
  <si>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</si>
  <si>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</si>
  <si>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</si>
  <si>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</si>
  <si>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</si>
  <si>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</si>
  <si>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</si>
  <si>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</si>
  <si>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</si>
  <si>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</si>
  <si>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</si>
  <si>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</si>
  <si>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</si>
  <si>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</si>
  <si>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</si>
  <si>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</si>
  <si>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</si>
  <si>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</si>
  <si>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</si>
  <si>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</si>
  <si>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</si>
  <si>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</si>
  <si>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</si>
  <si>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</si>
  <si>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</si>
  <si>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</si>
  <si>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</si>
  <si>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</si>
  <si>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</si>
  <si>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</si>
  <si>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</si>
  <si>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</si>
  <si>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</si>
  <si>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</si>
  <si>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</si>
  <si>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</si>
  <si>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</si>
  <si>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</si>
  <si>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</si>
  <si>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</si>
  <si>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</si>
  <si>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</si>
  <si>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</si>
  <si>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</si>
  <si>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</si>
  <si>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</si>
  <si>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</si>
  <si>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</si>
  <si>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</si>
  <si>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</si>
  <si>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</si>
  <si>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</si>
  <si>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</si>
  <si>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</si>
  <si>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</si>
  <si>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</si>
  <si>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</si>
  <si>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</si>
  <si>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</si>
  <si>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</si>
  <si>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</si>
  <si>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</si>
  <si>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</si>
  <si>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</si>
  <si>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</si>
  <si>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</si>
  <si>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</si>
  <si>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</si>
  <si>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</si>
  <si>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</si>
  <si>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</si>
  <si>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</si>
  <si>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</si>
  <si>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</si>
  <si>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</si>
  <si>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</si>
  <si>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</si>
  <si>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</si>
  <si>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</si>
  <si>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</si>
  <si>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</si>
  <si>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</si>
  <si>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</si>
  <si>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</si>
  <si>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</si>
  <si>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</si>
  <si>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</si>
  <si>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</si>
  <si>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</si>
  <si>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</si>
  <si>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</si>
  <si>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</si>
  <si>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</si>
  <si>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</si>
  <si>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</si>
  <si>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</si>
  <si>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</si>
  <si>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</si>
  <si>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</si>
  <si>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</si>
  <si>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</si>
  <si>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</si>
  <si>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</si>
  <si>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</si>
  <si>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</si>
  <si>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</si>
  <si>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</si>
  <si>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</si>
  <si>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</si>
  <si>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</si>
  <si>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</si>
  <si>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</si>
  <si>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</si>
  <si>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</si>
  <si>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</si>
  <si>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</si>
  <si>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</si>
  <si>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</si>
  <si>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</si>
  <si>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</si>
  <si>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</si>
  <si>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</si>
  <si>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</si>
  <si>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</si>
  <si>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</si>
  <si>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</si>
  <si>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</si>
  <si>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</si>
  <si>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</si>
  <si>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</si>
  <si>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</si>
  <si>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</si>
  <si>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</si>
  <si>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</si>
  <si>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</si>
  <si>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</si>
  <si>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</si>
  <si>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</si>
  <si>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</si>
  <si>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</si>
  <si>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</si>
  <si>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</si>
  <si>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</si>
  <si>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</si>
  <si>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</si>
  <si>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</si>
  <si>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</si>
  <si>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</si>
  <si>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</si>
  <si>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</si>
  <si>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</si>
  <si>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</si>
  <si>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</si>
  <si>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</si>
  <si>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</si>
  <si>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</si>
  <si>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</si>
  <si>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</si>
  <si>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</si>
  <si>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</si>
  <si>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</si>
  <si>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</si>
  <si>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</si>
  <si>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</si>
  <si>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</si>
  <si>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</si>
  <si>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</si>
  <si>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</si>
  <si>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</si>
  <si>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</si>
  <si>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</si>
  <si>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</si>
  <si>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</si>
  <si>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</si>
  <si>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</si>
  <si>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</si>
  <si>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</si>
  <si>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</si>
  <si>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</si>
  <si>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</si>
  <si>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</si>
  <si>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</si>
  <si>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</si>
  <si>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</si>
  <si>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</si>
  <si>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</si>
  <si>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</si>
  <si>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</si>
  <si>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</si>
  <si>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</si>
  <si>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</si>
  <si>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</si>
  <si>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</si>
  <si>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</si>
  <si>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</si>
  <si>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</si>
  <si>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</si>
  <si>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</si>
  <si>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</si>
  <si>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</si>
  <si>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</si>
  <si>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</si>
  <si>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</si>
  <si>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</si>
  <si>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</si>
  <si>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</si>
  <si>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</si>
  <si>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</si>
  <si>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</si>
  <si>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</si>
  <si>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</si>
  <si>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</si>
  <si>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</si>
  <si>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</si>
  <si>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</si>
  <si>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</si>
  <si>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</si>
  <si>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</si>
  <si>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</si>
  <si>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</si>
  <si>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</si>
  <si>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</si>
  <si>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</si>
  <si>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</si>
  <si>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</si>
  <si>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</si>
  <si>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</si>
  <si>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</si>
  <si>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</si>
  <si>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</si>
  <si>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</si>
  <si>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</si>
  <si>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</si>
  <si>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</si>
  <si>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</si>
  <si>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</si>
  <si>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</si>
  <si>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</si>
  <si>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</si>
  <si>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</si>
  <si>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</si>
  <si>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</si>
  <si>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</si>
  <si>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</si>
  <si>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</si>
  <si>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</si>
  <si>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</si>
  <si>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</si>
  <si>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</si>
  <si>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</si>
  <si>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</si>
  <si>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</si>
  <si>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</si>
  <si>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</si>
  <si>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</si>
  <si>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</si>
  <si>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</si>
  <si>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</si>
  <si>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</si>
  <si>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</si>
  <si>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</si>
  <si>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</si>
  <si>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</si>
  <si>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</si>
  <si>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</si>
  <si>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</si>
  <si>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</si>
  <si>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</si>
  <si>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</si>
  <si>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</si>
  <si>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</si>
  <si>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</si>
  <si>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</si>
  <si>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</si>
  <si>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</si>
  <si>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</si>
  <si>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</si>
  <si>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</si>
  <si>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</si>
  <si>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</si>
  <si>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</si>
  <si>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</si>
  <si>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</si>
  <si>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</si>
  <si>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</si>
  <si>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</si>
  <si>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</si>
  <si>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</si>
  <si>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</si>
  <si>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</si>
  <si>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</si>
  <si>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</si>
  <si>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</si>
  <si>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</si>
  <si>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</si>
  <si>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</si>
  <si>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</si>
  <si>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</si>
  <si>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</si>
  <si>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</si>
  <si>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</si>
  <si>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</si>
  <si>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</si>
  <si>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</si>
  <si>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</si>
  <si>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</si>
  <si>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</si>
  <si>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</si>
  <si>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</si>
  <si>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</si>
  <si>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</si>
  <si>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</si>
  <si>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</si>
  <si>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</si>
  <si>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</si>
  <si>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</si>
  <si>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</si>
  <si>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</si>
  <si>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</si>
  <si>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</si>
  <si>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</si>
  <si>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</si>
  <si>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</si>
  <si>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</si>
  <si>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</si>
  <si>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</si>
  <si>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</si>
  <si>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</si>
  <si>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</si>
  <si>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</si>
  <si>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</si>
  <si>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</si>
  <si>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</si>
  <si>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</si>
  <si>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</si>
  <si>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</si>
  <si>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</si>
  <si>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</si>
  <si>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</si>
  <si>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</si>
  <si>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</si>
  <si>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</si>
  <si>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</si>
  <si>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</si>
  <si>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</si>
  <si>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</si>
  <si>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</si>
  <si>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</si>
  <si>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</si>
  <si>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</si>
  <si>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</si>
  <si>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</si>
  <si>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</si>
  <si>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</si>
  <si>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</si>
  <si>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</si>
  <si>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</si>
  <si>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</si>
  <si>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</si>
  <si>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</si>
  <si>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</si>
  <si>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</si>
  <si>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</si>
  <si>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</si>
  <si>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</si>
  <si>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</si>
  <si>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</si>
  <si>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</si>
  <si>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</si>
  <si>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</si>
  <si>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</si>
  <si>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</si>
  <si>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</si>
  <si>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</si>
  <si>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</si>
  <si>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</si>
  <si>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</si>
  <si>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</si>
  <si>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</si>
  <si>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</si>
  <si>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</si>
  <si>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</si>
  <si>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</si>
  <si>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</si>
  <si>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</si>
  <si>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</si>
  <si>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</si>
  <si>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</si>
  <si>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</si>
  <si>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</si>
  <si>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</si>
  <si>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</si>
  <si>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</si>
  <si>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</si>
  <si>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</si>
  <si>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</si>
  <si>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</si>
  <si>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</si>
  <si>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</si>
  <si>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</si>
  <si>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</si>
  <si>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</si>
  <si>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</si>
  <si>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</si>
  <si>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</si>
  <si>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</si>
  <si>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</si>
  <si>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</si>
  <si>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</si>
  <si>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</si>
  <si>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</si>
  <si>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</si>
  <si>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</si>
  <si>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</si>
  <si>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</si>
  <si>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</si>
  <si>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</si>
  <si>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</si>
  <si>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</si>
  <si>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</si>
  <si>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</si>
  <si>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</si>
  <si>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</si>
  <si>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</si>
  <si>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</si>
  <si>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</si>
  <si>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</si>
  <si>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</si>
  <si>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</si>
  <si>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</si>
  <si>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</si>
  <si>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</si>
  <si>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</si>
  <si>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</si>
  <si>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</si>
  <si>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</si>
  <si>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</si>
  <si>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</si>
  <si>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</si>
  <si>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</si>
  <si>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</si>
  <si>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</si>
  <si>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</si>
  <si>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</si>
  <si>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</si>
  <si>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</si>
  <si>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</si>
  <si>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</si>
  <si>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</si>
  <si>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</si>
  <si>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</si>
  <si>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</si>
  <si>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</si>
  <si>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</si>
  <si>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</si>
  <si>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</si>
  <si>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</si>
  <si>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</si>
  <si>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</si>
  <si>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</si>
  <si>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</si>
  <si>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</si>
  <si>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</si>
  <si>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</si>
  <si>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</si>
  <si>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</si>
  <si>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</si>
  <si>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</si>
  <si>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</si>
  <si>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</si>
  <si>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</si>
  <si>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</si>
  <si>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</si>
  <si>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</si>
  <si>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</si>
  <si>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</si>
  <si>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</si>
  <si>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</si>
  <si>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</si>
  <si>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</si>
  <si>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</si>
  <si>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</si>
  <si>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</si>
  <si>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</si>
  <si>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</si>
  <si>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</si>
  <si>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</si>
  <si>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</si>
  <si>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</si>
  <si>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</si>
  <si>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</si>
  <si>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</si>
  <si>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</si>
  <si>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</si>
  <si>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</si>
  <si>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</si>
  <si>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</si>
  <si>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</si>
  <si>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</si>
  <si>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</si>
  <si>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</si>
  <si>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</si>
  <si>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</si>
  <si>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</si>
  <si>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</si>
  <si>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</si>
  <si>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</si>
  <si>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</si>
  <si>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</si>
  <si>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</si>
  <si>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</si>
  <si>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</si>
  <si>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</si>
  <si>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</si>
  <si>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</si>
  <si>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</si>
  <si>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</si>
  <si>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</si>
  <si>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</si>
  <si>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</si>
  <si>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</si>
  <si>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</si>
  <si>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</si>
  <si>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</si>
  <si>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</si>
  <si>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</si>
  <si>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</si>
  <si>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</si>
  <si>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</si>
  <si>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</si>
  <si>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</si>
  <si>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</si>
  <si>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</si>
  <si>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</si>
  <si>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</si>
  <si>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</si>
  <si>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</si>
  <si>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</si>
  <si>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</si>
  <si>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</si>
  <si>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</si>
  <si>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</si>
  <si>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</si>
  <si>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</si>
  <si>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</si>
  <si>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</si>
  <si>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</si>
  <si>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</si>
  <si>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</si>
  <si>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</si>
  <si>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</si>
  <si>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</si>
  <si>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</si>
  <si>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</si>
  <si>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</si>
  <si>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</si>
  <si>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</si>
  <si>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</si>
  <si>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</si>
  <si>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</si>
  <si>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</si>
  <si>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</si>
  <si>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</si>
  <si>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</si>
  <si>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</si>
  <si>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</si>
  <si>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</si>
  <si>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</si>
  <si>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</si>
  <si>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</si>
  <si>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</si>
  <si>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</si>
  <si>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</si>
  <si>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</si>
  <si>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</si>
  <si>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</si>
  <si>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</si>
  <si>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</si>
  <si>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</si>
  <si>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</si>
  <si>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</si>
  <si>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</si>
  <si>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</si>
  <si>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</si>
  <si>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</si>
  <si>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</si>
  <si>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</si>
  <si>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</si>
  <si>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</si>
  <si>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</si>
  <si>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</si>
  <si>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</si>
  <si>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</si>
  <si>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</si>
  <si>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</si>
  <si>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</si>
  <si>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</si>
  <si>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</si>
  <si>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</si>
  <si>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</si>
  <si>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</si>
  <si>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</si>
  <si>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</si>
  <si>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</si>
  <si>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</si>
  <si>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</si>
  <si>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</si>
  <si>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</si>
  <si>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</si>
  <si>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</si>
  <si>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</si>
  <si>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</si>
  <si>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</si>
  <si>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</si>
  <si>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</si>
  <si>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</si>
  <si>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</si>
  <si>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</si>
  <si>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</si>
  <si>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</si>
  <si>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</si>
  <si>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</si>
  <si>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</si>
  <si>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</si>
  <si>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</si>
  <si>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</si>
  <si>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</si>
  <si>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</si>
  <si>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</si>
  <si>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</si>
  <si>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</si>
  <si>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</si>
  <si>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</si>
  <si>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</si>
  <si>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</si>
  <si>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</si>
  <si>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</si>
  <si>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</si>
  <si>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</si>
  <si>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</si>
  <si>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</si>
  <si>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</si>
  <si>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</si>
  <si>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</si>
  <si>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</si>
  <si>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</si>
  <si>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</si>
  <si>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</si>
  <si>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</si>
  <si>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</si>
  <si>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</si>
  <si>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</si>
  <si>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</si>
  <si>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</si>
  <si>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</si>
  <si>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</si>
  <si>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</si>
  <si>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</si>
  <si>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</si>
  <si>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</si>
  <si>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</si>
  <si>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</si>
  <si>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</si>
  <si>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</si>
  <si>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</si>
  <si>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</si>
  <si>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</si>
  <si>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</si>
  <si>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</si>
  <si>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</si>
  <si>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</si>
  <si>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</si>
  <si>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</si>
  <si>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</si>
  <si>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</si>
  <si>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</si>
  <si>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</si>
  <si>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</si>
  <si>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</si>
  <si>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</si>
  <si>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</si>
  <si>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</si>
  <si>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</si>
  <si>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</si>
  <si>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</si>
  <si>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</si>
  <si>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</si>
  <si>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</si>
  <si>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</si>
  <si>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</si>
  <si>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</si>
  <si>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</si>
  <si>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</si>
  <si>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</si>
  <si>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</si>
  <si>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</si>
  <si>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</si>
  <si>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</si>
  <si>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</si>
  <si>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</si>
  <si>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</si>
  <si>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</si>
  <si>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</si>
  <si>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</si>
  <si>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</si>
  <si>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</si>
  <si>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</si>
  <si>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</si>
  <si>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</si>
  <si>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</si>
  <si>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</si>
  <si>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</si>
  <si>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</si>
  <si>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</si>
  <si>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</si>
  <si>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</si>
  <si>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</si>
  <si>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</si>
  <si>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</si>
  <si>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</si>
  <si>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</si>
  <si>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</si>
  <si>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</si>
  <si>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</si>
  <si>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</si>
  <si>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</si>
  <si>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</si>
  <si>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</si>
  <si>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</si>
  <si>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</si>
  <si>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</si>
  <si>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</si>
  <si>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</si>
  <si>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</si>
  <si>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</si>
  <si>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</si>
  <si>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</si>
  <si>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</si>
  <si>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</si>
  <si>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</si>
  <si>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</si>
  <si>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</si>
  <si>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</si>
  <si>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</si>
  <si>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</si>
  <si>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</si>
  <si>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</si>
  <si>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</si>
  <si>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</si>
  <si>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</si>
  <si>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</si>
  <si>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</si>
  <si>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</si>
  <si>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</si>
  <si>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</si>
  <si>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</si>
  <si>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</si>
  <si>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</si>
  <si>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</si>
  <si>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</si>
  <si>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</si>
  <si>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</si>
  <si>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</si>
  <si>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</si>
  <si>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</si>
  <si>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</si>
  <si>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</si>
  <si>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</si>
  <si>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</si>
  <si>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</si>
  <si>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</si>
  <si>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</si>
  <si>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</si>
  <si>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</si>
  <si>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</si>
  <si>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</si>
  <si>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</si>
  <si>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</si>
  <si>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</si>
  <si>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</si>
  <si>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</si>
  <si>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</si>
  <si>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</si>
  <si>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</si>
  <si>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</si>
  <si>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</si>
  <si>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</si>
  <si>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</si>
  <si>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</si>
  <si>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</si>
  <si>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</si>
  <si>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</si>
  <si>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</si>
  <si>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</si>
  <si>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</si>
  <si>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</si>
  <si>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</si>
  <si>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</si>
  <si>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</si>
  <si>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</si>
  <si>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</si>
  <si>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</si>
  <si>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</si>
  <si>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</si>
  <si>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</si>
  <si>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</si>
  <si>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</si>
  <si>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</si>
  <si>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</si>
  <si>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</si>
  <si>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</si>
  <si>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</si>
  <si>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</si>
  <si>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</si>
  <si>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</si>
  <si>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</si>
  <si>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</si>
  <si>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</si>
  <si>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</si>
  <si>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</si>
  <si>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</si>
  <si>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</si>
  <si>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</si>
  <si>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</si>
  <si>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</si>
  <si>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</si>
  <si>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</si>
  <si>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</si>
  <si>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</si>
  <si>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</si>
  <si>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</si>
  <si>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</si>
  <si>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</si>
  <si>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</si>
  <si>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</si>
  <si>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</si>
  <si>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</si>
  <si>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</si>
  <si>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</si>
  <si>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</si>
  <si>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</si>
  <si>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</si>
  <si>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</si>
  <si>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</si>
  <si>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</si>
  <si>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</si>
  <si>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</si>
  <si>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</si>
  <si>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</si>
  <si>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</si>
  <si>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</si>
  <si>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</si>
  <si>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</si>
  <si>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</si>
  <si>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</si>
  <si>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</si>
  <si>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</si>
  <si>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</si>
  <si>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</si>
  <si>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</si>
  <si>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</si>
  <si>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</si>
  <si>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</si>
  <si>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</si>
  <si>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</si>
  <si>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</si>
  <si>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</si>
  <si>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</si>
  <si>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</si>
  <si>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</si>
  <si>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</si>
  <si>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</si>
  <si>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</si>
  <si>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</si>
  <si>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</si>
  <si>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</si>
  <si>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</si>
  <si>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</si>
  <si>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</si>
  <si>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</si>
  <si>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</si>
  <si>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</si>
  <si>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</si>
  <si>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</si>
  <si>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</si>
  <si>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</si>
  <si>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</si>
  <si>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</si>
  <si>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</si>
  <si>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</si>
  <si>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</si>
  <si>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</si>
  <si>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</si>
  <si>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</si>
  <si>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</si>
  <si>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</si>
  <si>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</si>
  <si>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</si>
  <si>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</si>
  <si>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</si>
  <si>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</si>
  <si>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</si>
  <si>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</si>
  <si>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</si>
  <si>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</si>
  <si>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</si>
  <si>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</si>
  <si>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</si>
  <si>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</si>
  <si>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</si>
  <si>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</si>
  <si>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</si>
  <si>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</si>
  <si>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</si>
  <si>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</si>
  <si>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</si>
  <si>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</si>
  <si>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</si>
  <si>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</si>
  <si>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</si>
  <si>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</si>
  <si>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</si>
  <si>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</si>
  <si>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</si>
  <si>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</si>
  <si>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</si>
  <si>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</si>
  <si>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</si>
  <si>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</si>
  <si>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</si>
  <si>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</si>
  <si>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</si>
  <si>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</si>
  <si>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</si>
  <si>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</si>
  <si>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</si>
  <si>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</si>
  <si>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</si>
  <si>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</si>
  <si>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</si>
  <si>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</si>
  <si>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</si>
  <si>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</si>
  <si>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</si>
  <si>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</si>
  <si>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</si>
  <si>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</si>
  <si>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</si>
  <si>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</si>
  <si>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</si>
  <si>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</si>
  <si>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</si>
  <si>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</si>
  <si>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</si>
  <si>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</si>
  <si>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</si>
  <si>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</si>
  <si>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</si>
  <si>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</si>
  <si>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</si>
  <si>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</si>
  <si>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</si>
  <si>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</si>
  <si>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</si>
  <si>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</si>
  <si>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</si>
  <si>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</si>
  <si>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</si>
  <si>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</si>
  <si>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</si>
  <si>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</si>
  <si>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</si>
  <si>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</si>
  <si>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</si>
  <si>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</si>
  <si>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</si>
  <si>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</si>
  <si>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</si>
  <si>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</si>
  <si>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</si>
  <si>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</si>
  <si>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</si>
  <si>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</si>
  <si>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</si>
  <si>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</si>
  <si>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</si>
  <si>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</si>
  <si>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</si>
  <si>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</si>
  <si>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</si>
  <si>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</si>
  <si>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</si>
  <si>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</si>
  <si>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</si>
  <si>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</si>
  <si>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</si>
  <si>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</si>
  <si>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</si>
  <si>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</si>
  <si>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</si>
  <si>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</si>
  <si>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</si>
  <si>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</si>
  <si>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</si>
  <si>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</si>
  <si>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</si>
  <si>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</si>
  <si>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</si>
  <si>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</si>
  <si>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</si>
  <si>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</si>
  <si>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</si>
  <si>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</si>
  <si>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</si>
  <si>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</si>
  <si>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</si>
  <si>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</si>
  <si>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</si>
  <si>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</si>
  <si>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</si>
  <si>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</si>
  <si>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</si>
  <si>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</si>
  <si>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</si>
  <si>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</si>
  <si>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</si>
  <si>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</si>
  <si>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</si>
  <si>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</si>
  <si>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</si>
  <si>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</si>
  <si>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</si>
  <si>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</si>
  <si>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</si>
  <si>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</si>
  <si>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</si>
  <si>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</si>
  <si>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</si>
  <si>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</si>
  <si>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</si>
  <si>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</si>
  <si>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</si>
  <si>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</si>
  <si>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</si>
  <si>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</si>
  <si>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</si>
  <si>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</si>
  <si>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</si>
  <si>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</si>
  <si>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</si>
  <si>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</si>
  <si>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</si>
  <si>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</si>
  <si>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</si>
  <si>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</si>
  <si>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</si>
  <si>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</si>
  <si>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</si>
  <si>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</si>
  <si>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</si>
  <si>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</si>
  <si>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</si>
  <si>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</si>
  <si>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</si>
  <si>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</si>
  <si>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</si>
  <si>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</si>
  <si>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</si>
  <si>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</si>
  <si>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</si>
  <si>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</si>
  <si>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</si>
  <si>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</si>
  <si>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</si>
  <si>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</si>
  <si>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</si>
  <si>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</si>
  <si>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</si>
  <si>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</si>
  <si>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</si>
  <si>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</si>
  <si>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</si>
  <si>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</si>
  <si>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</si>
  <si>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</si>
  <si>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</si>
  <si>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</si>
  <si>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</si>
  <si>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</si>
  <si>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</si>
  <si>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</si>
  <si>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</si>
  <si>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</si>
  <si>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</si>
  <si>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</si>
  <si>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</si>
  <si>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</si>
  <si>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</si>
  <si>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</si>
  <si>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</si>
  <si>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</si>
  <si>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</si>
  <si>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</si>
  <si>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</si>
  <si>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</si>
  <si>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</si>
  <si>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</si>
  <si>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</si>
  <si>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</si>
  <si>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</si>
  <si>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</si>
  <si>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</si>
  <si>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</si>
  <si>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</si>
  <si>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</si>
  <si>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</si>
  <si>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</si>
  <si>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</si>
  <si>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</si>
  <si>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</si>
  <si>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</si>
  <si>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</si>
  <si>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</si>
  <si>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</si>
  <si>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</si>
  <si>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</si>
  <si>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</si>
  <si>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</si>
  <si>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</si>
  <si>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</si>
  <si>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</si>
  <si>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</si>
  <si>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</si>
  <si>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</si>
  <si>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</si>
  <si>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</si>
  <si>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</si>
  <si>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</si>
  <si>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</si>
  <si>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</si>
  <si>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</si>
  <si>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</si>
  <si>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</si>
  <si>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</si>
  <si>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</si>
  <si>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</si>
  <si>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</si>
  <si>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</si>
  <si>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</si>
  <si>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</si>
  <si>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</si>
  <si>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</si>
  <si>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</si>
  <si>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</si>
  <si>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</si>
  <si>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</si>
  <si>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</si>
  <si>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</si>
  <si>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</si>
  <si>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</si>
  <si>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</si>
  <si>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</si>
  <si>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</si>
  <si>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</si>
  <si>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</si>
  <si>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</si>
  <si>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</si>
  <si>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</si>
  <si>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</si>
  <si>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</si>
  <si>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</si>
  <si>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</si>
  <si>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</si>
  <si>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</si>
  <si>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</si>
  <si>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</si>
  <si>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</si>
  <si>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</si>
  <si>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</si>
  <si>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</si>
  <si>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</si>
  <si>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</si>
  <si>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</si>
  <si>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</si>
  <si>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</si>
  <si>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</si>
  <si>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</si>
  <si>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</si>
  <si>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</si>
  <si>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</si>
  <si>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</si>
  <si>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</si>
  <si>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</si>
  <si>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</si>
  <si>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</si>
  <si>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</si>
  <si>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</si>
  <si>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</si>
  <si>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</si>
  <si>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</si>
  <si>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</si>
  <si>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</si>
  <si>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</si>
  <si>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</si>
  <si>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</si>
  <si>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</si>
  <si>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</si>
  <si>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</si>
  <si>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</si>
  <si>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</si>
  <si>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</si>
  <si>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</si>
  <si>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</si>
  <si>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</si>
  <si>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</si>
  <si>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</si>
  <si>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</si>
  <si>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</si>
  <si>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</si>
  <si>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</si>
  <si>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</si>
  <si>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</si>
  <si>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</si>
  <si>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</si>
  <si>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</si>
  <si>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</si>
  <si>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</si>
  <si>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</si>
  <si>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</si>
  <si>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</si>
  <si>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</si>
  <si>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</si>
  <si>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</si>
  <si>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</si>
  <si>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</si>
  <si>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</si>
  <si>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</si>
  <si>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</si>
  <si>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</si>
  <si>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</si>
  <si>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</si>
  <si>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</si>
  <si>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</si>
  <si>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</si>
  <si>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</si>
  <si>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</si>
  <si>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</si>
  <si>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</si>
  <si>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</si>
  <si>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</si>
  <si>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</si>
  <si>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</si>
  <si>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</si>
  <si>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</si>
  <si>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</si>
  <si>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</si>
  <si>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</si>
  <si>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</si>
  <si>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</si>
  <si>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</si>
  <si>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</si>
  <si>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</si>
  <si>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</si>
  <si>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</si>
  <si>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</si>
  <si>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</si>
  <si>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</si>
  <si>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</si>
  <si>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</si>
  <si>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</si>
  <si>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</si>
  <si>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</si>
  <si>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</si>
  <si>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</si>
  <si>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</si>
  <si>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</si>
  <si>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</si>
  <si>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</si>
  <si>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</si>
  <si>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</si>
  <si>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</si>
  <si>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</si>
  <si>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</si>
  <si>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</si>
  <si>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</si>
  <si>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</si>
  <si>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</si>
  <si>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</si>
  <si>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</si>
  <si>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</si>
  <si>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</si>
  <si>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</si>
  <si>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</si>
  <si>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</si>
  <si>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</si>
  <si>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</si>
  <si>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</si>
  <si>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</si>
  <si>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</si>
  <si>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</si>
  <si>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</si>
  <si>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</si>
  <si>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</si>
  <si>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</si>
  <si>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</si>
  <si>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</si>
  <si>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</si>
  <si>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</si>
  <si>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</si>
  <si>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</si>
  <si>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</si>
  <si>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</si>
  <si>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</si>
  <si>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</si>
  <si>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</si>
  <si>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</si>
  <si>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</si>
  <si>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</si>
  <si>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</si>
  <si>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</si>
  <si>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</si>
  <si>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</si>
  <si>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</si>
  <si>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</si>
  <si>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</si>
  <si>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</si>
  <si>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</si>
  <si>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</si>
  <si>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</si>
  <si>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</si>
  <si>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</si>
  <si>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</si>
  <si>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</si>
  <si>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</si>
  <si>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</si>
  <si>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</si>
  <si>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</si>
  <si>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</si>
  <si>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</si>
  <si>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</si>
  <si>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</si>
  <si>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</si>
  <si>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</si>
  <si>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</si>
  <si>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</si>
  <si>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</si>
  <si>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</si>
  <si>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</si>
  <si>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</si>
  <si>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</si>
  <si>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</si>
  <si>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</si>
  <si>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</si>
  <si>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</si>
  <si>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</si>
  <si>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</si>
  <si>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</si>
  <si>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</si>
  <si>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</si>
  <si>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</si>
  <si>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</si>
  <si>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</si>
  <si>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</si>
  <si>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</si>
  <si>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</si>
  <si>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</si>
  <si>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</si>
  <si>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</si>
  <si>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</si>
  <si>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</si>
  <si>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</si>
  <si>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</si>
  <si>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</si>
  <si>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</si>
  <si>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</si>
  <si>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</si>
  <si>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</si>
  <si>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</si>
  <si>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</si>
  <si>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</si>
  <si>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</si>
  <si>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</si>
  <si>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</si>
  <si>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</si>
  <si>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</si>
  <si>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</si>
  <si>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</si>
  <si>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</si>
  <si>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</si>
  <si>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</si>
  <si>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</si>
  <si>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</si>
  <si>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</si>
  <si>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</si>
  <si>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</si>
  <si>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</si>
  <si>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</si>
  <si>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</si>
  <si>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</si>
  <si>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</si>
  <si>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</si>
  <si>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</si>
  <si>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</si>
  <si>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</si>
  <si>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</si>
  <si>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</si>
  <si>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</si>
  <si>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</si>
  <si>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</si>
  <si>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</si>
  <si>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</si>
  <si>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</si>
  <si>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</si>
  <si>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</si>
  <si>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</si>
  <si>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</si>
  <si>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</si>
  <si>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</si>
  <si>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</si>
  <si>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</si>
  <si>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</si>
  <si>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</si>
  <si>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</si>
  <si>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</si>
  <si>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</si>
  <si>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</si>
  <si>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</si>
  <si>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</si>
  <si>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</si>
  <si>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</si>
  <si>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</si>
  <si>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</si>
  <si>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</si>
  <si>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</si>
  <si>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</si>
  <si>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</si>
  <si>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</si>
  <si>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</si>
  <si>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</si>
  <si>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</si>
  <si>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</si>
  <si>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</si>
  <si>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</si>
  <si>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</si>
  <si>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</si>
  <si>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</si>
  <si>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</si>
  <si>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</si>
  <si>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</si>
  <si>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</si>
  <si>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</si>
  <si>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</si>
  <si>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</si>
  <si>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</si>
  <si>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</si>
  <si>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</si>
  <si>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</si>
  <si>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</si>
  <si>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</si>
  <si>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</si>
  <si>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</si>
  <si>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</si>
  <si>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</si>
  <si>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</si>
  <si>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</si>
  <si>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</si>
  <si>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</si>
  <si>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</si>
  <si>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</si>
  <si>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</si>
  <si>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</si>
  <si>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</si>
  <si>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</si>
  <si>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</si>
  <si>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</si>
  <si>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</si>
  <si>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</si>
  <si>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</si>
  <si>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</si>
  <si>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</si>
  <si>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</si>
  <si>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</si>
  <si>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</si>
  <si>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</si>
  <si>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</si>
  <si>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</si>
  <si>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</si>
  <si>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</si>
  <si>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</si>
  <si>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</si>
  <si>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</si>
  <si>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</si>
  <si>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</si>
  <si>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</si>
  <si>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</si>
  <si>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</si>
  <si>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</si>
  <si>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</si>
  <si>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</si>
  <si>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</si>
  <si>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</si>
  <si>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</si>
  <si>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</si>
  <si>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</si>
  <si>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</si>
  <si>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</si>
  <si>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</si>
  <si>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</si>
  <si>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</si>
  <si>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</si>
  <si>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</si>
  <si>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</si>
  <si>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</si>
  <si>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</si>
  <si>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</si>
  <si>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</si>
  <si>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</si>
  <si>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</si>
  <si>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</si>
  <si>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</si>
  <si>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</si>
  <si>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</si>
  <si>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</si>
  <si>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</si>
  <si>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</si>
  <si>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</si>
  <si>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</si>
  <si>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</si>
  <si>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</si>
  <si>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</si>
  <si>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</si>
  <si>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</si>
  <si>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</si>
  <si>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</si>
  <si>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</si>
  <si>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</si>
  <si>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</si>
  <si>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</si>
  <si>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</si>
  <si>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</si>
  <si>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</si>
  <si>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</si>
  <si>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</si>
  <si>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</si>
  <si>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</si>
  <si>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</si>
  <si>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</si>
  <si>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</si>
  <si>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</si>
  <si>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</si>
  <si>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</si>
  <si>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</si>
  <si>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</si>
  <si>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</si>
  <si>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</si>
  <si>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</si>
  <si>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</si>
  <si>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</si>
  <si>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</si>
  <si>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</si>
  <si>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</si>
  <si>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</si>
  <si>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</si>
  <si>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</si>
  <si>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</si>
  <si>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</si>
  <si>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</si>
  <si>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</si>
  <si>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</si>
  <si>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</si>
  <si>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</si>
  <si>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</si>
  <si>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</si>
  <si>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</si>
  <si>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</si>
  <si>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</si>
  <si>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</si>
  <si>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</si>
  <si>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</si>
  <si>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</si>
  <si>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</si>
  <si>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</si>
  <si>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</si>
  <si>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</si>
  <si>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</si>
  <si>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</si>
  <si>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</si>
  <si>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</si>
  <si>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</si>
  <si>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</si>
  <si>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</si>
  <si>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</si>
  <si>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</si>
  <si>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</si>
  <si>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</si>
  <si>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</si>
  <si>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</si>
  <si>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</si>
  <si>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</si>
  <si>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</si>
  <si>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</si>
  <si>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</si>
  <si>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</si>
  <si>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</si>
  <si>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</si>
  <si>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</si>
  <si>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</si>
  <si>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</si>
  <si>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</si>
  <si>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</si>
  <si>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</si>
  <si>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</si>
  <si>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</si>
  <si>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</si>
  <si>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</si>
  <si>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</si>
  <si>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</si>
  <si>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</si>
  <si>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</si>
  <si>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</si>
  <si>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</si>
  <si>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</si>
  <si>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</si>
  <si>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</si>
  <si>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</si>
  <si>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</si>
  <si>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</si>
  <si>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</si>
  <si>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</si>
  <si>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</si>
  <si>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</si>
  <si>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</si>
  <si>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</si>
  <si>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</si>
  <si>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</si>
  <si>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</si>
  <si>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</si>
  <si>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</si>
  <si>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</si>
  <si>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</si>
  <si>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</si>
  <si>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</si>
  <si>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</si>
  <si>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</si>
  <si>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</si>
  <si>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</si>
  <si>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</si>
  <si>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</si>
  <si>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</si>
  <si>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</si>
  <si>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</si>
  <si>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</si>
  <si>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</si>
  <si>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</si>
  <si>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</si>
  <si>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</si>
  <si>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</si>
  <si>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</si>
  <si>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</si>
  <si>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</si>
  <si>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</si>
  <si>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</si>
  <si>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</si>
  <si>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</si>
  <si>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</si>
  <si>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</si>
  <si>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</si>
  <si>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</si>
  <si>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</si>
  <si>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</si>
  <si>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</si>
  <si>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</si>
  <si>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</si>
  <si>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</si>
  <si>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</si>
  <si>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</si>
  <si>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</si>
  <si>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</si>
  <si>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</si>
  <si>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</si>
  <si>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</si>
  <si>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</si>
  <si>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</si>
  <si>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</si>
  <si>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</si>
  <si>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</si>
  <si>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</si>
  <si>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</si>
  <si>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</si>
  <si>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</si>
  <si>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</si>
  <si>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</si>
  <si>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</si>
  <si>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</si>
  <si>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</si>
  <si>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</si>
  <si>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</si>
  <si>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</si>
  <si>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</si>
  <si>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</si>
  <si>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</si>
  <si>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</si>
  <si>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</si>
  <si>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</si>
  <si>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</si>
  <si>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</si>
  <si>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</si>
  <si>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</si>
  <si>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</si>
  <si>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</si>
  <si>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</si>
  <si>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</si>
  <si>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</si>
  <si>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</si>
  <si>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</si>
  <si>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</si>
  <si>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</si>
  <si>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</si>
  <si>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</si>
  <si>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</si>
  <si>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</si>
  <si>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</si>
  <si>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</si>
  <si>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</si>
  <si>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</si>
  <si>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</si>
  <si>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</si>
  <si>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</si>
  <si>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</si>
  <si>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</si>
  <si>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</si>
  <si>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</si>
  <si>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</si>
  <si>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</si>
  <si>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</si>
  <si>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</si>
  <si>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</si>
  <si>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</si>
  <si>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</si>
  <si>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</si>
  <si>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</si>
  <si>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</si>
  <si>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</si>
  <si>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</si>
  <si>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</si>
  <si>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</si>
  <si>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</si>
  <si>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</si>
  <si>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</si>
  <si>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</si>
  <si>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</si>
  <si>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</si>
  <si>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</si>
  <si>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</si>
  <si>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</si>
  <si>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</si>
  <si>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</si>
  <si>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</si>
  <si>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</si>
  <si>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</si>
  <si>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</si>
  <si>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</si>
  <si>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</si>
  <si>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</si>
  <si>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</si>
  <si>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</si>
  <si>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</si>
  <si>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</si>
  <si>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</si>
  <si>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</si>
  <si>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</si>
  <si>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</si>
  <si>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</si>
  <si>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</si>
  <si>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</si>
  <si>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</si>
  <si>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</si>
  <si>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</si>
  <si>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</si>
  <si>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</si>
  <si>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</si>
  <si>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</si>
  <si>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</si>
  <si>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</si>
  <si>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</si>
  <si>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</si>
  <si>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</si>
  <si>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</si>
  <si>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</si>
  <si>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</si>
  <si>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</si>
  <si>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</si>
  <si>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</si>
  <si>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</si>
  <si>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</si>
  <si>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</si>
  <si>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</si>
  <si>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</si>
  <si>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</si>
  <si>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</si>
  <si>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</si>
  <si>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</si>
  <si>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</si>
  <si>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</si>
  <si>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</si>
  <si>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</si>
  <si>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</si>
  <si>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</si>
  <si>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</si>
  <si>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</si>
  <si>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</si>
  <si>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</si>
  <si>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</si>
  <si>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</si>
  <si>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</si>
  <si>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</si>
  <si>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</si>
  <si>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</si>
  <si>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</si>
  <si>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</si>
  <si>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</si>
  <si>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</si>
  <si>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</si>
  <si>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</si>
  <si>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</si>
  <si>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</si>
  <si>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</si>
  <si>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</si>
  <si>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</si>
  <si>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</si>
  <si>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</si>
  <si>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</si>
  <si>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</si>
  <si>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</si>
  <si>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</si>
  <si>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</si>
  <si>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</si>
  <si>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</si>
  <si>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</si>
  <si>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</si>
  <si>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</si>
  <si>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</si>
  <si>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</si>
  <si>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</si>
  <si>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</si>
  <si>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</si>
  <si>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</si>
  <si>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</si>
  <si>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</si>
  <si>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</si>
  <si>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</si>
  <si>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</si>
  <si>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</si>
  <si>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</si>
  <si>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</si>
  <si>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</si>
  <si>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</si>
  <si>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</si>
  <si>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</si>
  <si>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</si>
  <si>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</si>
  <si>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</si>
  <si>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</si>
  <si>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</si>
  <si>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</si>
  <si>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</si>
  <si>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</si>
  <si>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</si>
  <si>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</si>
  <si>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</si>
  <si>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</si>
  <si>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</si>
  <si>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</si>
  <si>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</si>
  <si>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</si>
  <si>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</si>
  <si>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</si>
  <si>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</si>
  <si>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</si>
  <si>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</si>
  <si>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</si>
  <si>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</si>
  <si>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</si>
  <si>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</si>
  <si>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</si>
  <si>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</si>
  <si>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</si>
  <si>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</si>
  <si>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</si>
  <si>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</si>
  <si>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</si>
  <si>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</si>
  <si>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</si>
  <si>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</si>
  <si>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</si>
  <si>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</si>
  <si>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</si>
  <si>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</si>
  <si>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</si>
  <si>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</si>
  <si>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</si>
  <si>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</si>
  <si>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</si>
  <si>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</si>
  <si>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</si>
  <si>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</si>
  <si>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</si>
  <si>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</si>
  <si>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</si>
  <si>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</si>
  <si>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</si>
  <si>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</si>
  <si>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</si>
  <si>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</si>
  <si>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</si>
  <si>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</si>
  <si>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</si>
  <si>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</si>
  <si>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</si>
  <si>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</si>
  <si>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</si>
  <si>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</si>
  <si>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</si>
  <si>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</si>
  <si>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</si>
  <si>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</si>
  <si>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</si>
  <si>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</si>
  <si>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</si>
  <si>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</si>
  <si>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</si>
  <si>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</si>
  <si>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</si>
  <si>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</si>
  <si>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</si>
  <si>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</si>
  <si>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</si>
  <si>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</si>
  <si>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</si>
  <si>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</si>
  <si>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</si>
  <si>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</si>
  <si>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</si>
  <si>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</si>
  <si>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</si>
  <si>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</si>
  <si>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</si>
  <si>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</si>
  <si>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</si>
  <si>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</si>
  <si>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</si>
  <si>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</si>
  <si>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</si>
  <si>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</si>
  <si>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</si>
  <si>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</si>
  <si>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</si>
  <si>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</si>
  <si>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</si>
  <si>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</si>
  <si>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</si>
  <si>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</si>
  <si>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</si>
  <si>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</si>
  <si>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</si>
  <si>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</si>
  <si>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</si>
  <si>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</si>
  <si>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</si>
  <si>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</si>
  <si>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</si>
  <si>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</si>
  <si>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</si>
  <si>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</si>
  <si>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</si>
  <si>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</si>
  <si>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</si>
  <si>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</si>
  <si>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</si>
  <si>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</si>
  <si>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</si>
  <si>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</si>
  <si>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</si>
  <si>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</si>
  <si>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</si>
  <si>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</si>
  <si>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</si>
  <si>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</si>
  <si>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</si>
  <si>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</si>
  <si>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</si>
  <si>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</si>
  <si>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</si>
  <si>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</si>
  <si>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</si>
  <si>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</si>
  <si>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</si>
  <si>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</si>
  <si>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</si>
  <si>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</si>
  <si>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</si>
  <si>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</si>
  <si>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</si>
  <si>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</si>
  <si>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</si>
  <si>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</si>
  <si>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</si>
  <si>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</si>
  <si>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</si>
  <si>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</si>
  <si>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</si>
  <si>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</si>
  <si>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</si>
  <si>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</si>
  <si>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</si>
  <si>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</si>
  <si>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</si>
  <si>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</si>
  <si>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</si>
  <si>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</si>
  <si>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</si>
  <si>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</si>
  <si>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</si>
  <si>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</si>
  <si>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</si>
  <si>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</si>
  <si>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</si>
  <si>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</si>
  <si>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</si>
  <si>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</si>
  <si>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</si>
  <si>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</si>
  <si>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</si>
  <si>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</si>
  <si>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</si>
  <si>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</si>
  <si>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</si>
  <si>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</si>
  <si>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</si>
  <si>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</si>
  <si>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</si>
  <si>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</si>
  <si>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</si>
  <si>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</si>
  <si>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</si>
  <si>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</si>
  <si>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</si>
  <si>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</si>
  <si>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</si>
  <si>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</si>
  <si>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</si>
  <si>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</si>
  <si>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</si>
  <si>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</si>
  <si>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</si>
  <si>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</si>
  <si>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</si>
  <si>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</si>
  <si>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</si>
  <si>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</si>
  <si>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</si>
  <si>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</si>
  <si>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</si>
  <si>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</si>
  <si>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</si>
  <si>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</si>
  <si>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</si>
  <si>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</si>
  <si>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</si>
  <si>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</si>
  <si>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</si>
  <si>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</si>
  <si>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</si>
  <si>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</si>
  <si>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</si>
  <si>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</si>
  <si>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</si>
  <si>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</si>
  <si>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</si>
  <si>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</si>
  <si>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</si>
  <si>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</si>
  <si>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</si>
  <si>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</si>
  <si>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</si>
  <si>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</si>
  <si>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</si>
  <si>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</si>
  <si>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</si>
  <si>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</si>
  <si>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</si>
  <si>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</si>
  <si>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</si>
  <si>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</si>
  <si>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</si>
  <si>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</si>
  <si>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</si>
  <si>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</si>
  <si>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</si>
  <si>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</si>
  <si>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</si>
  <si>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</si>
  <si>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</si>
  <si>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</si>
  <si>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</si>
  <si>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</si>
  <si>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</si>
  <si>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</si>
  <si>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</si>
  <si>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</si>
  <si>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</si>
  <si>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</si>
  <si>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</si>
  <si>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</si>
  <si>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</si>
  <si>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</si>
  <si>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</si>
  <si>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</si>
  <si>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</si>
  <si>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</si>
  <si>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</si>
  <si>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</si>
  <si>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</si>
  <si>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</si>
  <si>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</si>
  <si>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</si>
  <si>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</si>
  <si>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</si>
  <si>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</si>
  <si>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</si>
  <si>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</si>
  <si>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</si>
  <si>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</si>
  <si>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</si>
  <si>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</si>
  <si>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</si>
  <si>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</si>
  <si>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</si>
  <si>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</si>
  <si>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</si>
  <si>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</si>
  <si>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</si>
  <si>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</si>
  <si>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</si>
  <si>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</si>
  <si>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</si>
  <si>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</si>
  <si>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</si>
  <si>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</si>
  <si>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</si>
  <si>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</si>
  <si>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</si>
  <si>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</si>
  <si>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</si>
  <si>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</si>
  <si>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</si>
  <si>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</si>
  <si>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</si>
  <si>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</si>
  <si>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</si>
  <si>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</si>
  <si>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</si>
  <si>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</si>
  <si>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</si>
  <si>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</si>
  <si>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</si>
  <si>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</si>
  <si>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</si>
  <si>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</si>
  <si>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</si>
  <si>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</si>
  <si>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</si>
  <si>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</si>
  <si>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</si>
  <si>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</si>
  <si>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</si>
  <si>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</si>
  <si>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</si>
  <si>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</si>
  <si>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</si>
  <si>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</si>
  <si>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</si>
  <si>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</si>
  <si>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</si>
  <si>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</si>
  <si>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</si>
  <si>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</si>
  <si>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</si>
  <si>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</si>
  <si>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</si>
  <si>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</si>
  <si>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</si>
  <si>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</si>
  <si>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</si>
  <si>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</si>
  <si>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</si>
  <si>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</si>
  <si>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</si>
  <si>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</si>
  <si>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</si>
  <si>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</si>
  <si>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</si>
  <si>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</si>
  <si>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</si>
  <si>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</si>
  <si>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</si>
  <si>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</si>
  <si>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</si>
  <si>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</si>
  <si>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</si>
  <si>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</si>
  <si>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</si>
  <si>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</si>
  <si>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</si>
  <si>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</si>
  <si>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</si>
  <si>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</si>
  <si>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</si>
  <si>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</si>
  <si>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</si>
  <si>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</si>
  <si>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</si>
  <si>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</si>
  <si>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</si>
  <si>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</si>
  <si>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</si>
  <si>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</si>
  <si>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</si>
  <si>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</si>
  <si>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</si>
  <si>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</si>
  <si>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</si>
  <si>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</si>
  <si>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</si>
  <si>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</si>
  <si>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</si>
  <si>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</si>
  <si>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</si>
  <si>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</si>
  <si>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</si>
  <si>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</si>
  <si>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</si>
  <si>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</si>
  <si>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</si>
  <si>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</si>
  <si>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</si>
  <si>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</si>
  <si>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</si>
  <si>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</si>
  <si>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</si>
  <si>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</si>
  <si>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</si>
  <si>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</si>
  <si>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</si>
  <si>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</si>
  <si>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</si>
  <si>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</si>
  <si>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</si>
  <si>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</si>
  <si>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</si>
  <si>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</si>
  <si>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</si>
  <si>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</si>
  <si>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</si>
  <si>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</si>
  <si>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</si>
  <si>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</si>
  <si>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</si>
  <si>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</si>
  <si>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</si>
  <si>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</si>
  <si>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</si>
  <si>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</si>
  <si>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</si>
  <si>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</si>
  <si>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</si>
  <si>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</si>
  <si>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</si>
  <si>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</si>
  <si>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</si>
  <si>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</si>
  <si>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</si>
  <si>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</si>
  <si>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</si>
  <si>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</si>
  <si>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</si>
  <si>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</si>
  <si>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</si>
  <si>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</si>
  <si>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</si>
  <si>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</si>
  <si>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</si>
  <si>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</si>
  <si>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</si>
  <si>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</si>
  <si>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</si>
  <si>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</si>
  <si>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</si>
  <si>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</si>
  <si>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</si>
  <si>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</si>
  <si>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</si>
  <si>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</si>
  <si>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</si>
  <si>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</si>
  <si>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</si>
  <si>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</si>
  <si>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</si>
  <si>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</si>
  <si>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</si>
  <si>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</si>
  <si>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</si>
  <si>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</si>
  <si>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</si>
  <si>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</si>
  <si>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</si>
  <si>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</si>
  <si>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</si>
  <si>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</si>
  <si>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</si>
  <si>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</si>
  <si>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</si>
  <si>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</si>
  <si>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</si>
  <si>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</si>
  <si>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</si>
  <si>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</si>
  <si>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</si>
  <si>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</si>
  <si>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</si>
  <si>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</si>
  <si>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</si>
  <si>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</si>
  <si>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</si>
  <si>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</si>
  <si>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</si>
  <si>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</si>
  <si>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</si>
  <si>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</si>
  <si>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</si>
  <si>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</si>
  <si>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</si>
  <si>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</si>
  <si>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</si>
  <si>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</si>
  <si>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</si>
  <si>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</si>
  <si>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</si>
  <si>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</si>
  <si>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</si>
  <si>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</si>
  <si>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</si>
  <si>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</si>
  <si>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</si>
  <si>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</si>
  <si>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</si>
  <si>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</si>
  <si>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</si>
  <si>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</si>
  <si>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</si>
  <si>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</si>
  <si>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</si>
  <si>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</si>
  <si>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</si>
  <si>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</si>
  <si>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</si>
  <si>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</si>
  <si>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</si>
  <si>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</si>
  <si>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</si>
  <si>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</si>
  <si>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</si>
  <si>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</si>
  <si>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</si>
  <si>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</si>
  <si>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</si>
  <si>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</si>
  <si>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</si>
  <si>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</si>
  <si>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</si>
  <si>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</si>
  <si>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</si>
  <si>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</si>
  <si>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</si>
  <si>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</si>
  <si>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</si>
  <si>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</si>
  <si>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</si>
  <si>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</si>
  <si>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</si>
  <si>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</si>
  <si>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</si>
  <si>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</si>
  <si>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</si>
  <si>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</si>
  <si>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</si>
  <si>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</si>
  <si>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</si>
  <si>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</si>
  <si>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</si>
  <si>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</si>
  <si>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</si>
  <si>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</si>
  <si>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</si>
  <si>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</si>
  <si>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</si>
  <si>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</si>
  <si>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</si>
  <si>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</si>
  <si>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</si>
  <si>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</si>
  <si>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</si>
  <si>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</si>
  <si>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</si>
  <si>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</si>
  <si>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</si>
  <si>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</si>
  <si>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</si>
  <si>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</si>
  <si>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</si>
  <si>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</si>
  <si>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</si>
  <si>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</si>
  <si>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</si>
  <si>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</si>
  <si>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</si>
  <si>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</si>
  <si>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</si>
  <si>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</si>
  <si>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</si>
  <si>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</si>
  <si>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</si>
  <si>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</si>
  <si>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</si>
  <si>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</si>
  <si>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</si>
  <si>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</si>
  <si>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</si>
  <si>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</si>
  <si>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</si>
  <si>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</si>
  <si>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</si>
  <si>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</si>
  <si>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</si>
  <si>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</si>
  <si>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</si>
  <si>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</si>
  <si>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</si>
  <si>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</si>
  <si>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</si>
  <si>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</si>
  <si>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</si>
  <si>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</si>
  <si>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</si>
  <si>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</si>
  <si>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</si>
  <si>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</si>
  <si>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</si>
  <si>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</si>
  <si>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</si>
  <si>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</si>
  <si>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</si>
  <si>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</si>
  <si>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</si>
  <si>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</si>
  <si>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</si>
  <si>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</si>
  <si>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</si>
  <si>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</si>
  <si>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</si>
  <si>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</si>
  <si>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</si>
  <si>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</si>
  <si>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</si>
  <si>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</si>
  <si>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</si>
  <si>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</si>
  <si>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</si>
  <si>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</si>
  <si>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</si>
  <si>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</si>
  <si>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</si>
  <si>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</si>
  <si>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</si>
  <si>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</si>
  <si>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</si>
  <si>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</si>
  <si>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</si>
  <si>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</si>
  <si>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</si>
  <si>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</si>
  <si>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</si>
  <si>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</si>
  <si>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</si>
  <si>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</si>
  <si>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</si>
  <si>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</si>
  <si>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</si>
  <si>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</si>
  <si>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</si>
  <si>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</si>
  <si>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</si>
  <si>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</si>
  <si>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</si>
  <si>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</si>
  <si>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</si>
  <si>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</si>
  <si>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</si>
  <si>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</si>
  <si>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</si>
  <si>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</si>
  <si>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</si>
  <si>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</si>
  <si>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</si>
  <si>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</si>
  <si>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</si>
  <si>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</si>
  <si>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</si>
  <si>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</si>
  <si>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</si>
  <si>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</si>
  <si>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</si>
  <si>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</si>
  <si>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</si>
  <si>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</si>
  <si>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</si>
  <si>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</si>
  <si>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</si>
  <si>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</si>
  <si>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</si>
  <si>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</si>
  <si>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</si>
  <si>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</si>
  <si>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</si>
  <si>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</si>
  <si>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</si>
  <si>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</si>
  <si>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</si>
  <si>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</si>
  <si>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</si>
  <si>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</si>
  <si>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</si>
  <si>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</si>
  <si>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</si>
  <si>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</si>
  <si>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</si>
  <si>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</si>
  <si>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</si>
  <si>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</si>
  <si>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</si>
  <si>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</si>
  <si>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</si>
  <si>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</si>
  <si>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</si>
  <si>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</si>
  <si>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</si>
  <si>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</si>
  <si>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</si>
  <si>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</si>
  <si>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</si>
  <si>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</si>
  <si>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</si>
  <si>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</si>
  <si>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</si>
  <si>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</si>
  <si>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</si>
  <si>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</si>
  <si>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</si>
  <si>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</si>
  <si>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</si>
  <si>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</si>
  <si>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</si>
  <si>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</si>
  <si>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</si>
  <si>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</si>
  <si>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</si>
  <si>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</si>
  <si>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</si>
  <si>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</si>
  <si>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</si>
  <si>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</si>
  <si>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</si>
  <si>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</si>
  <si>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</si>
  <si>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</si>
  <si>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</si>
  <si>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</si>
  <si>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</si>
  <si>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</si>
  <si>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</si>
  <si>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</si>
  <si>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</si>
  <si>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</si>
  <si>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</si>
  <si>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</si>
  <si>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</si>
  <si>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</si>
  <si>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</si>
  <si>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</si>
  <si>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</si>
  <si>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</si>
  <si>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</si>
  <si>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</si>
  <si>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</si>
  <si>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</si>
  <si>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</si>
  <si>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</si>
  <si>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</si>
  <si>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</si>
  <si>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</si>
  <si>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</si>
  <si>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</si>
  <si>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</si>
  <si>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</si>
  <si>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</si>
  <si>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</si>
  <si>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</si>
  <si>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</si>
  <si>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</si>
  <si>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</si>
  <si>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</si>
  <si>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</si>
  <si>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</si>
  <si>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</si>
  <si>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</si>
  <si>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</si>
  <si>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</si>
  <si>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</si>
  <si>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</si>
  <si>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</si>
  <si>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</si>
  <si>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</si>
  <si>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</si>
  <si>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</si>
  <si>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</si>
  <si>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</si>
  <si>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</si>
  <si>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</si>
  <si>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</si>
  <si>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</si>
  <si>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</si>
  <si>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</si>
  <si>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</si>
  <si>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</si>
  <si>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</si>
  <si>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</si>
  <si>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</si>
  <si>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</si>
  <si>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</si>
  <si>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</si>
  <si>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</si>
  <si>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</si>
  <si>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</si>
  <si>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</si>
  <si>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</si>
  <si>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</si>
  <si>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</si>
  <si>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</si>
  <si>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</si>
  <si>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</si>
  <si>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</si>
  <si>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</si>
  <si>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</si>
  <si>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</si>
  <si>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</si>
  <si>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</si>
  <si>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</si>
  <si>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</si>
  <si>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</si>
  <si>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</si>
  <si>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</si>
  <si>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</si>
  <si>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</si>
  <si>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</si>
  <si>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</si>
  <si>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</si>
  <si>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</si>
  <si>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</si>
  <si>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</si>
  <si>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</si>
  <si>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</si>
  <si>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</si>
  <si>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</si>
  <si>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</si>
  <si>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</si>
  <si>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</si>
  <si>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</si>
  <si>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</si>
  <si>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</si>
  <si>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</si>
  <si>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</si>
  <si>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</si>
  <si>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</si>
  <si>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</si>
  <si>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</si>
  <si>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</si>
  <si>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</si>
  <si>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</si>
  <si>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</si>
  <si>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</si>
  <si>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</si>
  <si>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</si>
  <si>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</si>
  <si>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</si>
  <si>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</si>
  <si>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</si>
  <si>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</si>
  <si>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</si>
  <si>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</si>
  <si>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</si>
  <si>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</si>
  <si>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</si>
  <si>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</si>
  <si>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</si>
  <si>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</si>
  <si>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</si>
  <si>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</si>
  <si>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</si>
  <si>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</si>
  <si>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</si>
  <si>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</si>
  <si>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</si>
  <si>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</si>
  <si>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</si>
  <si>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</si>
  <si>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</si>
  <si>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</si>
  <si>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</si>
  <si>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</si>
  <si>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</si>
  <si>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</si>
  <si>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</si>
  <si>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</si>
  <si>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</si>
  <si>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</si>
  <si>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</si>
  <si>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</si>
  <si>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</si>
  <si>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</si>
  <si>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</si>
  <si>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</si>
  <si>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</si>
  <si>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</si>
  <si>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</si>
  <si>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</si>
  <si>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</si>
  <si>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</si>
  <si>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</si>
  <si>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</si>
  <si>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</si>
  <si>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</si>
  <si>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</si>
  <si>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</si>
  <si>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</si>
  <si>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</si>
  <si>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</si>
  <si>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</si>
  <si>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</si>
  <si>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</si>
  <si>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</si>
  <si>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</si>
  <si>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</si>
  <si>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</si>
  <si>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</si>
  <si>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</si>
  <si>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</si>
  <si>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</si>
  <si>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</si>
  <si>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</si>
  <si>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</si>
  <si>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</si>
  <si>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</si>
  <si>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</si>
  <si>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</si>
  <si>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</si>
  <si>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</si>
  <si>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</si>
  <si>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</si>
  <si>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</si>
  <si>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</si>
  <si>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</si>
  <si>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</si>
  <si>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</si>
  <si>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</si>
  <si>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</si>
  <si>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</si>
  <si>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</si>
  <si>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</si>
  <si>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</si>
  <si>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</si>
  <si>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</si>
  <si>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</si>
  <si>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</si>
  <si>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</si>
  <si>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</si>
  <si>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</si>
  <si>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</si>
  <si>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</si>
  <si>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</si>
  <si>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</si>
  <si>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</si>
  <si>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</si>
  <si>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</si>
  <si>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</si>
  <si>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</si>
  <si>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</si>
  <si>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</si>
  <si>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</si>
  <si>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</si>
  <si>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</si>
  <si>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</si>
  <si>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</si>
  <si>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</si>
  <si>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</si>
  <si>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</si>
  <si>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</si>
  <si>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</si>
  <si>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</si>
  <si>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</si>
  <si>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</si>
  <si>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</si>
  <si>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</si>
  <si>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</si>
  <si>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</si>
  <si>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</si>
  <si>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</si>
  <si>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</si>
  <si>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</si>
  <si>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</si>
  <si>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</si>
  <si>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</si>
  <si>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</si>
  <si>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</si>
  <si>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</si>
  <si>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</si>
  <si>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</si>
  <si>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</si>
  <si>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</si>
  <si>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</si>
  <si>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</si>
  <si>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</si>
  <si>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</si>
  <si>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</si>
  <si>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</si>
  <si>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</si>
  <si>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</si>
  <si>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</si>
  <si>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</si>
  <si>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</si>
  <si>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</si>
  <si>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</si>
  <si>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</si>
  <si>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</si>
  <si>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</si>
  <si>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</si>
  <si>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</si>
  <si>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</si>
  <si>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</si>
  <si>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</si>
  <si>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</si>
  <si>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</si>
  <si>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</si>
  <si>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</si>
  <si>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</si>
  <si>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</si>
  <si>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</si>
  <si>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</si>
  <si>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</si>
  <si>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</si>
  <si>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</si>
  <si>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</si>
  <si>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</si>
  <si>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</si>
  <si>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</si>
  <si>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</si>
  <si>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</si>
  <si>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</si>
  <si>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</si>
  <si>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</si>
  <si>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</si>
  <si>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</si>
  <si>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</si>
  <si>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</si>
  <si>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</si>
  <si>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</si>
  <si>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</si>
  <si>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</si>
  <si>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</si>
  <si>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</si>
  <si>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</si>
  <si>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</si>
  <si>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</si>
  <si>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</si>
  <si>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</si>
  <si>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</si>
  <si>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</si>
  <si>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</si>
  <si>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</si>
  <si>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</si>
  <si>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</si>
  <si>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</si>
  <si>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</si>
  <si>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</si>
  <si>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</si>
  <si>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</si>
  <si>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</si>
  <si>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</si>
  <si>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</si>
  <si>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</si>
  <si>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</si>
  <si>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</si>
  <si>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</si>
  <si>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</si>
  <si>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</si>
  <si>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</si>
  <si>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</si>
  <si>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</si>
  <si>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</si>
  <si>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</si>
  <si>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</si>
  <si>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</si>
  <si>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</si>
  <si>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</si>
  <si>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</si>
  <si>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</si>
  <si>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</si>
  <si>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</si>
  <si>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</si>
  <si>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</si>
  <si>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</si>
  <si>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</si>
  <si>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</si>
  <si>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</si>
  <si>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</si>
  <si>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</si>
  <si>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</si>
  <si>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</si>
  <si>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</si>
  <si>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</si>
  <si>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</si>
  <si>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</si>
  <si>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</si>
  <si>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</si>
  <si>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</si>
  <si>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</si>
  <si>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</si>
  <si>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</si>
  <si>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</si>
  <si>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</si>
  <si>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</si>
  <si>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</si>
  <si>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</si>
  <si>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</si>
  <si>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</si>
  <si>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</si>
  <si>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</si>
  <si>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</si>
  <si>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</si>
  <si>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</si>
  <si>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</si>
  <si>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</si>
  <si>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</si>
  <si>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</si>
  <si>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</si>
  <si>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</si>
  <si>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</si>
  <si>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</si>
  <si>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</si>
  <si>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</si>
  <si>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</si>
  <si>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</si>
  <si>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</si>
  <si>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</si>
  <si>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</si>
  <si>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</si>
  <si>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</si>
  <si>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</si>
  <si>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</si>
  <si>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</si>
  <si>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</si>
  <si>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</si>
  <si>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</si>
  <si>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</si>
  <si>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</si>
  <si>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</si>
  <si>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</si>
  <si>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</si>
  <si>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</si>
  <si>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</si>
  <si>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</si>
  <si>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</si>
  <si>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</si>
  <si>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</si>
  <si>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</si>
  <si>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</si>
  <si>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</si>
  <si>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</si>
  <si>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</si>
  <si>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</si>
  <si>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</si>
  <si>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</si>
  <si>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</si>
  <si>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</si>
  <si>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</si>
  <si>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</si>
  <si>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</si>
  <si>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</si>
  <si>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</si>
  <si>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</si>
  <si>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</si>
  <si>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</si>
  <si>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</si>
  <si>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</si>
  <si>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</si>
  <si>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</si>
  <si>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</si>
  <si>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</si>
  <si>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</si>
  <si>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</si>
  <si>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</si>
  <si>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</si>
  <si>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</si>
  <si>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</si>
  <si>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</si>
  <si>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</si>
  <si>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</si>
  <si>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</si>
  <si>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</si>
  <si>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</si>
  <si>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</si>
  <si>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</si>
  <si>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</si>
  <si>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</si>
  <si>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</si>
  <si>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</si>
  <si>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</si>
  <si>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</si>
  <si>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</si>
  <si>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</si>
  <si>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</si>
  <si>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</si>
  <si>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</si>
  <si>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</si>
  <si>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</si>
  <si>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</si>
  <si>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</si>
  <si>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</si>
  <si>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</si>
  <si>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</si>
  <si>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</si>
  <si>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</si>
  <si>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</si>
  <si>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</si>
  <si>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</si>
  <si>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</si>
  <si>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</si>
  <si>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</si>
  <si>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</si>
  <si>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</si>
  <si>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</si>
  <si>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</si>
  <si>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</si>
  <si>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</si>
  <si>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</si>
  <si>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</si>
  <si>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</si>
  <si>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</si>
  <si>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</si>
  <si>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</si>
  <si>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</si>
  <si>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</si>
  <si>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</si>
  <si>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</si>
  <si>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</si>
  <si>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</si>
  <si>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</si>
  <si>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</si>
  <si>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</si>
  <si>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</si>
  <si>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</si>
  <si>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</si>
  <si>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</si>
  <si>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</si>
  <si>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</si>
  <si>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</si>
  <si>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</si>
  <si>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</si>
  <si>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</si>
  <si>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</si>
  <si>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</si>
  <si>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</si>
  <si>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</si>
  <si>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</si>
  <si>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</si>
  <si>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</si>
  <si>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</si>
  <si>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</si>
  <si>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</si>
  <si>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</si>
  <si>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</si>
  <si>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</si>
  <si>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</si>
  <si>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</si>
  <si>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</si>
  <si>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</si>
  <si>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</si>
  <si>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</si>
  <si>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</si>
  <si>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</si>
  <si>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</si>
  <si>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</si>
  <si>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</si>
  <si>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</si>
  <si>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</si>
  <si>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</si>
  <si>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</si>
  <si>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</si>
  <si>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</si>
  <si>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</si>
  <si>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</si>
  <si>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</si>
  <si>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</si>
  <si>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</si>
  <si>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</si>
  <si>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</si>
  <si>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</si>
  <si>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</si>
  <si>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</si>
  <si>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</si>
  <si>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</si>
  <si>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</si>
  <si>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</si>
  <si>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</si>
  <si>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</si>
  <si>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</si>
  <si>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</si>
  <si>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</si>
  <si>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</si>
  <si>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</si>
  <si>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</si>
  <si>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</si>
  <si>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</si>
  <si>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</si>
  <si>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</si>
  <si>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</si>
  <si>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</si>
  <si>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</si>
  <si>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</si>
  <si>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</si>
  <si>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</si>
  <si>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</si>
  <si>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</si>
  <si>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</si>
  <si>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</si>
  <si>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</si>
  <si>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</si>
  <si>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</si>
  <si>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</si>
  <si>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</si>
  <si>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</si>
  <si>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</si>
  <si>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</si>
  <si>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</si>
  <si>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</si>
  <si>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</si>
  <si>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</si>
  <si>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</si>
  <si>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</si>
  <si>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</si>
  <si>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</si>
  <si>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</si>
  <si>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</si>
  <si>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</si>
  <si>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</si>
  <si>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</si>
  <si>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</si>
  <si>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</si>
  <si>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</si>
  <si>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</si>
  <si>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</si>
  <si>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</si>
  <si>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</si>
  <si>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</si>
  <si>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</si>
  <si>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</si>
  <si>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</si>
  <si>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</si>
  <si>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</si>
  <si>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</si>
  <si>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</si>
  <si>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</si>
  <si>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</si>
  <si>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</si>
  <si>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</si>
  <si>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</si>
  <si>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</si>
  <si>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</si>
  <si>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</si>
  <si>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</si>
  <si>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</si>
  <si>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</si>
  <si>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</si>
  <si>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</si>
  <si>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</si>
  <si>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</si>
  <si>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</si>
  <si>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</si>
  <si>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</si>
  <si>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</si>
  <si>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</si>
  <si>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</si>
  <si>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</si>
  <si>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</si>
  <si>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</si>
  <si>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</si>
  <si>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</si>
  <si>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</si>
  <si>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</si>
  <si>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</si>
  <si>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</si>
  <si>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</si>
  <si>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</si>
  <si>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</si>
  <si>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</si>
  <si>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</si>
  <si>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</si>
  <si>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</si>
  <si>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</si>
  <si>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</si>
  <si>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</si>
  <si>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</si>
  <si>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</si>
  <si>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</si>
  <si>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</si>
  <si>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</si>
  <si>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</si>
  <si>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</si>
  <si>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</si>
  <si>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</si>
  <si>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</si>
  <si>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</si>
  <si>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</si>
  <si>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</si>
  <si>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</si>
  <si>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</si>
  <si>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</si>
  <si>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</si>
  <si>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</si>
  <si>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</si>
  <si>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</si>
  <si>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</si>
  <si>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</si>
  <si>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</si>
  <si>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</si>
  <si>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</si>
  <si>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</si>
  <si>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</si>
  <si>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</si>
  <si>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</si>
  <si>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</si>
  <si>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</si>
  <si>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</si>
  <si>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</si>
  <si>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</si>
  <si>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</si>
  <si>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</si>
  <si>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</si>
  <si>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</si>
  <si>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</si>
  <si>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</si>
  <si>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</si>
  <si>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</si>
  <si>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</si>
  <si>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</si>
  <si>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</si>
  <si>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</si>
  <si>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</si>
  <si>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</si>
  <si>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</si>
  <si>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</si>
  <si>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</si>
  <si>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</si>
  <si>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</si>
  <si>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</si>
  <si>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</si>
  <si>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</si>
  <si>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</si>
  <si>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</si>
  <si>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</si>
  <si>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</si>
  <si>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</si>
  <si>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</si>
  <si>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</si>
  <si>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</si>
  <si>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</si>
  <si>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</si>
  <si>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</si>
  <si>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</si>
  <si>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</si>
  <si>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</si>
  <si>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</si>
  <si>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</si>
  <si>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</si>
  <si>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</si>
  <si>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</si>
  <si>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</si>
  <si>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</si>
  <si>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</si>
  <si>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</si>
  <si>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</si>
  <si>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</si>
  <si>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</si>
  <si>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</si>
  <si>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</si>
  <si>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</si>
  <si>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</si>
  <si>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</si>
  <si>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</si>
  <si>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</si>
  <si>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</si>
  <si>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</si>
  <si>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</si>
  <si>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</si>
  <si>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</si>
  <si>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</si>
  <si>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</si>
  <si>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</si>
  <si>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</si>
  <si>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</si>
  <si>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</si>
  <si>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</si>
  <si>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</si>
  <si>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</si>
  <si>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</si>
  <si>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</si>
  <si>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</si>
  <si>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</si>
  <si>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</si>
  <si>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</si>
  <si>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</si>
  <si>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</si>
  <si>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</si>
  <si>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</si>
  <si>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</si>
  <si>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</si>
  <si>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</si>
  <si>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</si>
  <si>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</si>
  <si>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</si>
  <si>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</si>
  <si>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</si>
  <si>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</si>
  <si>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</si>
  <si>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</si>
  <si>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</si>
  <si>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</si>
  <si>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</si>
  <si>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</si>
  <si>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</si>
  <si>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</si>
  <si>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</si>
  <si>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</si>
  <si>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</si>
  <si>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</si>
  <si>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</si>
  <si>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</si>
  <si>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</si>
  <si>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</si>
  <si>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</si>
  <si>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</si>
  <si>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</si>
  <si>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</si>
  <si>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</si>
  <si>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</si>
  <si>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</si>
  <si>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</si>
  <si>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</si>
  <si>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</si>
  <si>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</si>
  <si>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</si>
  <si>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</si>
  <si>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</si>
  <si>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</si>
  <si>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</si>
  <si>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</si>
  <si>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</si>
  <si>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</si>
  <si>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</si>
  <si>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</si>
  <si>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</si>
  <si>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</si>
  <si>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</si>
  <si>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</si>
  <si>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</si>
  <si>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</si>
  <si>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</si>
  <si>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</si>
  <si>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</si>
  <si>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</si>
  <si>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</si>
  <si>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</si>
  <si>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</si>
  <si>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</si>
  <si>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</si>
  <si>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</si>
  <si>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</si>
  <si>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</si>
  <si>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</si>
  <si>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</si>
  <si>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</si>
  <si>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</si>
  <si>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</si>
  <si>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</si>
  <si>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</si>
  <si>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</si>
  <si>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</si>
  <si>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</si>
  <si>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</si>
  <si>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</si>
  <si>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</si>
  <si>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</si>
  <si>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</si>
  <si>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</si>
  <si>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</si>
  <si>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</si>
  <si>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</si>
  <si>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</si>
  <si>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</si>
  <si>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</si>
  <si>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</si>
  <si>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</si>
  <si>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</si>
  <si>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</si>
  <si>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</si>
  <si>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</si>
  <si>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</si>
  <si>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</si>
  <si>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</si>
  <si>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</si>
  <si>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</si>
  <si>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</si>
  <si>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</si>
  <si>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</si>
  <si>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</si>
  <si>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</si>
  <si>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</si>
  <si>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</si>
  <si>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</si>
  <si>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</si>
  <si>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</si>
  <si>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</si>
  <si>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</si>
  <si>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</si>
  <si>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</si>
  <si>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</si>
  <si>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</si>
  <si>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</si>
  <si>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</si>
  <si>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</si>
  <si>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</si>
  <si>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</si>
  <si>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</si>
  <si>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</si>
  <si>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</si>
  <si>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</si>
  <si>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</si>
  <si>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</si>
  <si>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</si>
  <si>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</si>
  <si>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</si>
  <si>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</si>
  <si>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</si>
  <si>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</si>
  <si>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</si>
  <si>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</si>
  <si>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</si>
  <si>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</si>
  <si>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</si>
  <si>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</si>
  <si>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</si>
  <si>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</si>
  <si>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</si>
  <si>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</si>
  <si>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</si>
  <si>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</si>
  <si>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</si>
  <si>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</si>
  <si>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</si>
  <si>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</si>
  <si>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</si>
  <si>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</si>
  <si>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</si>
  <si>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</si>
  <si>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</si>
  <si>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</si>
  <si>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</si>
  <si>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</si>
  <si>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</si>
  <si>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</si>
  <si>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</si>
  <si>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</si>
  <si>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</si>
  <si>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</si>
  <si>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</si>
  <si>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</si>
  <si>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</si>
  <si>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</si>
  <si>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</si>
  <si>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</si>
  <si>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</si>
  <si>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</si>
  <si>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</si>
  <si>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</si>
  <si>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</si>
  <si>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</si>
  <si>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</si>
  <si>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</si>
  <si>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</si>
  <si>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</si>
  <si>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</si>
  <si>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</si>
  <si>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</si>
  <si>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</si>
  <si>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</si>
  <si>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</si>
  <si>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</si>
  <si>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</si>
  <si>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</si>
  <si>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</si>
  <si>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</si>
  <si>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</si>
  <si>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</si>
  <si>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</si>
  <si>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</si>
  <si>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</si>
  <si>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</si>
  <si>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</si>
  <si>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</si>
  <si>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</si>
  <si>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</si>
  <si>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</si>
  <si>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</si>
  <si>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</si>
  <si>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</si>
  <si>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</si>
  <si>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</si>
  <si>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</si>
  <si>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</si>
  <si>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</si>
  <si>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</si>
  <si>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</si>
  <si>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</si>
  <si>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</si>
  <si>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</si>
  <si>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</si>
  <si>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</si>
  <si>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</si>
  <si>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</si>
  <si>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</si>
  <si>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</si>
  <si>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</si>
  <si>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</si>
  <si>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</si>
  <si>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</si>
  <si>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</si>
  <si>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</si>
  <si>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</si>
  <si>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</si>
  <si>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</si>
  <si>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</si>
  <si>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</si>
  <si>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</si>
  <si>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</si>
  <si>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</si>
  <si>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</si>
  <si>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</si>
  <si>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</si>
  <si>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</si>
  <si>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</si>
  <si>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</si>
  <si>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</si>
  <si>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</si>
  <si>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</si>
  <si>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</si>
  <si>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</si>
  <si>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</si>
  <si>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</si>
  <si>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</si>
  <si>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</si>
  <si>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</si>
  <si>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</si>
  <si>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</si>
  <si>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</si>
  <si>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</si>
  <si>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</si>
  <si>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</si>
  <si>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</si>
  <si>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</si>
  <si>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</si>
  <si>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</si>
  <si>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</si>
  <si>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</si>
  <si>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</si>
  <si>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</si>
  <si>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</si>
  <si>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</si>
  <si>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</si>
  <si>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</si>
  <si>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</si>
  <si>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</si>
  <si>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</si>
  <si>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</si>
  <si>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</si>
  <si>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</si>
  <si>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</si>
  <si>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</si>
  <si>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</si>
  <si>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</si>
  <si>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</si>
  <si>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</si>
  <si>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</si>
  <si>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</si>
  <si>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</si>
  <si>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</si>
  <si>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</si>
  <si>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</si>
  <si>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</si>
  <si>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</si>
  <si>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</si>
  <si>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</si>
  <si>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</si>
  <si>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</si>
  <si>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</si>
  <si>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</si>
  <si>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</si>
  <si>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</si>
  <si>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</si>
  <si>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</si>
  <si>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</si>
  <si>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</si>
  <si>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</si>
  <si>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</si>
  <si>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</si>
  <si>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</si>
  <si>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</si>
  <si>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</si>
  <si>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</si>
  <si>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</si>
  <si>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</si>
  <si>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</si>
  <si>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</si>
  <si>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</si>
  <si>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</si>
  <si>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</si>
  <si>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</si>
  <si>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</si>
  <si>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</si>
  <si>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</si>
  <si>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</si>
  <si>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</si>
  <si>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</si>
  <si>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</si>
  <si>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</si>
  <si>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</si>
  <si>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</si>
  <si>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</si>
  <si>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</si>
  <si>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</si>
  <si>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</si>
  <si>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</si>
  <si>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</si>
  <si>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</si>
  <si>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</si>
  <si>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</si>
  <si>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</si>
  <si>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</si>
  <si>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</si>
  <si>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</si>
  <si>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</si>
  <si>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</si>
  <si>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</si>
  <si>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</si>
  <si>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</si>
  <si>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</si>
  <si>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</si>
  <si>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</si>
  <si>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</si>
  <si>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</si>
  <si>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</si>
  <si>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</si>
  <si>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</si>
  <si>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</si>
  <si>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</si>
  <si>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</si>
  <si>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</si>
  <si>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</si>
  <si>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</si>
  <si>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</si>
  <si>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</si>
  <si>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</si>
  <si>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</si>
  <si>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</si>
  <si>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</si>
  <si>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</si>
  <si>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</si>
  <si>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</si>
  <si>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</si>
  <si>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</si>
  <si>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</si>
  <si>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</si>
  <si>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</si>
  <si>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</si>
  <si>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</si>
  <si>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</si>
  <si>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</si>
  <si>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</si>
  <si>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</si>
  <si>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</si>
  <si>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</si>
  <si>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</si>
  <si>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</si>
  <si>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</si>
  <si>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</si>
  <si>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</si>
  <si>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</si>
  <si>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</si>
  <si>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</si>
  <si>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</si>
  <si>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</si>
  <si>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</si>
  <si>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</si>
  <si>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</si>
  <si>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</si>
  <si>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</si>
  <si>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</si>
  <si>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</si>
  <si>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</si>
  <si>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</si>
  <si>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</si>
  <si>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</si>
  <si>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</si>
  <si>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</si>
  <si>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</si>
  <si>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</si>
  <si>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</si>
  <si>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</si>
  <si>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</si>
  <si>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</si>
  <si>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</si>
  <si>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</si>
  <si>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</si>
  <si>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</si>
  <si>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</si>
  <si>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</si>
  <si>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</si>
  <si>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</si>
  <si>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</si>
  <si>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</si>
  <si>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</si>
  <si>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</si>
  <si>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</si>
  <si>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</si>
  <si>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</si>
  <si>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</si>
  <si>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</si>
  <si>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</si>
  <si>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</si>
  <si>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</si>
  <si>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</si>
  <si>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</si>
  <si>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</si>
  <si>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</si>
  <si>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</si>
  <si>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</si>
  <si>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</si>
  <si>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</si>
  <si>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</si>
  <si>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</si>
  <si>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</si>
  <si>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</si>
  <si>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</si>
  <si>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</si>
  <si>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</si>
  <si>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</si>
  <si>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</si>
  <si>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</si>
  <si>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</si>
  <si>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</si>
  <si>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</si>
  <si>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</si>
  <si>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</si>
  <si>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</si>
  <si>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</si>
  <si>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</si>
  <si>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</si>
  <si>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</si>
  <si>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</si>
  <si>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</si>
  <si>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</si>
  <si>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</si>
  <si>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</si>
  <si>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</si>
  <si>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</si>
  <si>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</si>
  <si>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</si>
  <si>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</si>
  <si>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</si>
  <si>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</si>
  <si>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</si>
  <si>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</si>
  <si>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</si>
  <si>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</si>
  <si>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</si>
  <si>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</si>
  <si>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</si>
  <si>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</si>
  <si>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</si>
  <si>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</si>
  <si>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</si>
  <si>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</si>
  <si>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</si>
  <si>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</si>
  <si>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</si>
  <si>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</si>
  <si>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</si>
  <si>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</si>
  <si>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</si>
  <si>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</si>
  <si>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</si>
  <si>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</si>
  <si>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</si>
  <si>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</si>
  <si>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</si>
  <si>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</si>
  <si>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</si>
  <si>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</si>
  <si>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</si>
  <si>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</si>
  <si>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</si>
  <si>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</si>
  <si>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</si>
  <si>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</si>
  <si>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</si>
  <si>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</si>
  <si>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</si>
  <si>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</si>
  <si>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</si>
  <si>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</si>
  <si>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</si>
  <si>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</si>
  <si>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</si>
  <si>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</si>
  <si>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</si>
  <si>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</si>
  <si>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</si>
  <si>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</si>
  <si>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</si>
  <si>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</si>
  <si>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</si>
  <si>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</si>
  <si>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</si>
  <si>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</si>
  <si>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</si>
  <si>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</si>
  <si>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</si>
  <si>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</si>
  <si>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</si>
  <si>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</si>
  <si>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</si>
  <si>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</si>
  <si>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</si>
  <si>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</si>
  <si>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</si>
  <si>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</si>
  <si>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</si>
  <si>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</si>
  <si>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</si>
  <si>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</si>
  <si>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</si>
  <si>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</si>
  <si>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</si>
  <si>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</si>
  <si>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</si>
  <si>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</si>
  <si>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</si>
  <si>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</si>
  <si>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</si>
  <si>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</si>
  <si>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</si>
  <si>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</si>
  <si>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</si>
  <si>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</si>
  <si>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</si>
  <si>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</si>
  <si>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</si>
  <si>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</si>
  <si>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</si>
  <si>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</si>
  <si>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</si>
  <si>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</si>
  <si>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</si>
  <si>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</si>
  <si>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</si>
  <si>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</si>
  <si>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</si>
  <si>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</si>
  <si>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</si>
  <si>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</si>
  <si>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</si>
  <si>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</si>
  <si>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</si>
  <si>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</si>
  <si>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</si>
  <si>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</si>
  <si>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</si>
  <si>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</si>
  <si>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</si>
  <si>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</si>
  <si>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</si>
  <si>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</si>
  <si>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</si>
  <si>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</si>
  <si>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</si>
  <si>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</si>
  <si>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</si>
  <si>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</si>
  <si>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</si>
  <si>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</si>
  <si>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</si>
  <si>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</si>
  <si>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</si>
  <si>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</si>
  <si>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</si>
  <si>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</si>
  <si>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</si>
  <si>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</si>
  <si>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</si>
  <si>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</si>
  <si>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</si>
  <si>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</si>
  <si>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</si>
  <si>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</si>
  <si>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</si>
  <si>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</si>
  <si>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</si>
  <si>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</si>
  <si>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</si>
  <si>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</si>
  <si>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</si>
  <si>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</si>
  <si>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</si>
  <si>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</si>
  <si>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</si>
  <si>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</si>
  <si>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</si>
  <si>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</si>
  <si>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</si>
  <si>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</si>
  <si>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</si>
  <si>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</si>
  <si>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</si>
  <si>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</si>
  <si>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</si>
  <si>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</si>
  <si>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</si>
  <si>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</si>
  <si>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</si>
  <si>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</si>
  <si>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</si>
  <si>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</si>
  <si>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</si>
  <si>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</si>
  <si>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</si>
  <si>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</si>
  <si>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</si>
  <si>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</si>
  <si>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</si>
  <si>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</si>
  <si>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</si>
  <si>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</si>
  <si>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</si>
  <si>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</si>
  <si>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</si>
  <si>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</si>
  <si>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</si>
  <si>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</si>
  <si>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</si>
  <si>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</si>
  <si>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</si>
  <si>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</si>
  <si>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</si>
  <si>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</si>
  <si>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</si>
  <si>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</si>
  <si>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</si>
  <si>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</si>
  <si>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</si>
  <si>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</si>
  <si>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</si>
  <si>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</si>
  <si>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</si>
  <si>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</si>
  <si>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</si>
  <si>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</si>
  <si>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</si>
  <si>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</si>
  <si>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</si>
  <si>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</si>
  <si>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</si>
  <si>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</si>
  <si>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</si>
  <si>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</si>
  <si>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</si>
  <si>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</si>
  <si>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</si>
  <si>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</si>
  <si>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</si>
  <si>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</si>
  <si>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</si>
  <si>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</si>
  <si>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</si>
  <si>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</si>
  <si>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</si>
  <si>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</si>
  <si>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</si>
  <si>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</si>
  <si>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</si>
  <si>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</si>
  <si>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</si>
  <si>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</si>
  <si>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</si>
  <si>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</si>
  <si>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</si>
  <si>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</si>
  <si>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</si>
  <si>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</si>
  <si>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</si>
  <si>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</si>
  <si>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</si>
  <si>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</si>
  <si>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</si>
  <si>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</si>
  <si>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</si>
  <si>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</si>
  <si>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</si>
  <si>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</si>
  <si>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</si>
  <si>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</si>
  <si>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</si>
  <si>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</si>
  <si>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</si>
  <si>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</si>
  <si>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</si>
  <si>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</si>
  <si>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</si>
  <si>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</si>
  <si>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</si>
  <si>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</si>
  <si>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</si>
  <si>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</si>
  <si>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</si>
  <si>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</si>
  <si>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</si>
  <si>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</si>
  <si>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</si>
  <si>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</si>
  <si>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</si>
  <si>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</si>
  <si>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</si>
  <si>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</si>
  <si>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</si>
  <si>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</si>
  <si>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</si>
  <si>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</si>
  <si>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</si>
  <si>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</si>
  <si>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</si>
  <si>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</si>
  <si>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</si>
  <si>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</si>
  <si>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</si>
  <si>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</si>
  <si>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</si>
  <si>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</si>
  <si>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</si>
  <si>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</si>
  <si>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</si>
  <si>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</si>
  <si>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</si>
  <si>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</si>
  <si>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</si>
  <si>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</si>
  <si>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</si>
  <si>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</si>
  <si>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</si>
  <si>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</si>
  <si>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</si>
  <si>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</si>
  <si>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</si>
  <si>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</si>
  <si>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</si>
  <si>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</si>
  <si>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</si>
  <si>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</si>
  <si>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</si>
  <si>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</si>
  <si>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</si>
  <si>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</si>
  <si>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</si>
  <si>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</si>
  <si>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</si>
  <si>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</si>
  <si>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</si>
  <si>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</si>
  <si>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</si>
  <si>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</si>
  <si>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</si>
  <si>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</si>
  <si>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</si>
  <si>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</si>
  <si>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</si>
  <si>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</si>
  <si>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</si>
  <si>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</si>
  <si>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</si>
  <si>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</si>
  <si>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</si>
  <si>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</si>
  <si>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</si>
  <si>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</si>
  <si>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</si>
  <si>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</si>
  <si>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</si>
  <si>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</si>
  <si>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</si>
  <si>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</si>
  <si>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</si>
  <si>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</si>
  <si>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</si>
  <si>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</si>
  <si>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</si>
  <si>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</si>
  <si>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</si>
  <si>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</si>
  <si>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</si>
  <si>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</si>
  <si>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</si>
  <si>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</si>
  <si>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</si>
  <si>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</si>
  <si>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</si>
  <si>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</si>
  <si>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</si>
  <si>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</si>
  <si>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</si>
  <si>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</si>
  <si>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</si>
  <si>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</si>
  <si>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</si>
  <si>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</si>
  <si>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</si>
  <si>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</si>
  <si>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</si>
  <si>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</si>
  <si>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</si>
  <si>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</si>
  <si>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</si>
  <si>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</si>
  <si>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</si>
  <si>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</si>
  <si>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</si>
  <si>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</si>
  <si>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</si>
  <si>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</si>
  <si>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</si>
  <si>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</si>
  <si>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</si>
  <si>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</si>
  <si>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</si>
  <si>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</si>
  <si>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</si>
  <si>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</si>
  <si>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</si>
  <si>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</si>
  <si>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</si>
  <si>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</si>
  <si>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</si>
  <si>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</si>
  <si>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</si>
  <si>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</si>
  <si>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</si>
  <si>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</si>
  <si>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</si>
  <si>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</si>
  <si>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</si>
  <si>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</si>
  <si>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</si>
  <si>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</si>
  <si>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</si>
  <si>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</si>
  <si>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</si>
  <si>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</si>
  <si>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</si>
  <si>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</si>
  <si>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</si>
  <si>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</si>
  <si>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</si>
  <si>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</si>
  <si>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</si>
  <si>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</si>
  <si>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</si>
  <si>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</si>
  <si>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</si>
  <si>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</si>
  <si>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</si>
  <si>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</si>
  <si>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</si>
  <si>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</si>
  <si>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</si>
  <si>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</si>
  <si>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</si>
  <si>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</si>
  <si>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</si>
  <si>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</si>
  <si>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</si>
  <si>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</si>
  <si>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</si>
  <si>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</si>
  <si>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</si>
  <si>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</si>
  <si>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</si>
  <si>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</si>
  <si>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</si>
  <si>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</si>
  <si>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</si>
  <si>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</si>
  <si>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</si>
  <si>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</si>
  <si>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</si>
  <si>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</si>
  <si>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</si>
  <si>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</si>
  <si>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</si>
  <si>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</si>
  <si>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</si>
  <si>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</si>
  <si>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</si>
  <si>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</si>
  <si>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</si>
  <si>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</si>
  <si>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</si>
  <si>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</si>
  <si>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</si>
  <si>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</si>
  <si>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</si>
  <si>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</si>
  <si>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</si>
  <si>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</si>
  <si>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</si>
  <si>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</si>
  <si>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</si>
  <si>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</si>
  <si>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</si>
  <si>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</si>
  <si>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</si>
  <si>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</si>
  <si>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</si>
  <si>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</si>
  <si>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</si>
  <si>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</si>
  <si>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</si>
  <si>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</si>
  <si>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</si>
  <si>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</si>
  <si>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</si>
  <si>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</si>
  <si>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</si>
  <si>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</si>
  <si>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</si>
  <si>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</si>
  <si>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</si>
  <si>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</si>
  <si>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</si>
  <si>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</si>
  <si>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</si>
  <si>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</si>
  <si>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</si>
  <si>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</si>
  <si>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</si>
  <si>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</si>
  <si>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</si>
  <si>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</si>
  <si>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</si>
  <si>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</si>
  <si>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</si>
  <si>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</si>
  <si>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</si>
  <si>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</si>
  <si>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</si>
  <si>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</si>
  <si>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</si>
  <si>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</si>
  <si>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</si>
  <si>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</si>
  <si>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</si>
  <si>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</si>
  <si>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</si>
  <si>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</si>
  <si>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</si>
  <si>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</si>
  <si>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</si>
  <si>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</si>
  <si>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</si>
  <si>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</si>
  <si>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</si>
  <si>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</si>
  <si>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</si>
  <si>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</si>
  <si>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</si>
  <si>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</si>
  <si>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</si>
  <si>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</si>
  <si>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</si>
  <si>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</si>
  <si>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</si>
  <si>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</si>
  <si>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</si>
  <si>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</si>
  <si>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</si>
  <si>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</si>
  <si>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</si>
  <si>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</si>
  <si>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</si>
  <si>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</si>
  <si>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</si>
  <si>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</si>
  <si>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</si>
  <si>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</si>
  <si>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</si>
  <si>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</si>
  <si>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</si>
  <si>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</si>
  <si>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</si>
  <si>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</si>
  <si>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</si>
  <si>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</si>
  <si>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</si>
  <si>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</si>
  <si>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</si>
  <si>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</si>
  <si>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</si>
  <si>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</si>
  <si>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</si>
  <si>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</si>
  <si>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</si>
  <si>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</si>
  <si>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</si>
  <si>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</si>
  <si>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</si>
  <si>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</si>
  <si>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</si>
  <si>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</si>
  <si>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</si>
  <si>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</si>
  <si>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</si>
  <si>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</si>
  <si>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</si>
  <si>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</si>
  <si>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</si>
  <si>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</si>
  <si>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</si>
  <si>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</si>
  <si>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</si>
  <si>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</si>
  <si>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</si>
  <si>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</si>
  <si>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</si>
  <si>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</si>
  <si>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</si>
  <si>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</si>
  <si>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</si>
  <si>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</si>
  <si>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</si>
  <si>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</si>
  <si>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</si>
  <si>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</si>
  <si>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</si>
  <si>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</si>
  <si>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</si>
  <si>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</si>
  <si>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</si>
  <si>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</si>
  <si>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</si>
  <si>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</si>
  <si>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</si>
  <si>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</si>
  <si>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</si>
  <si>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</si>
  <si>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</si>
  <si>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</si>
  <si>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</si>
  <si>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</si>
  <si>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</si>
  <si>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</si>
  <si>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</si>
  <si>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</si>
  <si>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</si>
  <si>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</si>
  <si>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</si>
  <si>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</si>
  <si>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</si>
  <si>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</si>
  <si>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</si>
  <si>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</si>
  <si>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</si>
  <si>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</si>
  <si>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</si>
  <si>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</si>
  <si>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</si>
  <si>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</si>
  <si>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</si>
  <si>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</si>
  <si>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</si>
  <si>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</si>
  <si>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</si>
  <si>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</si>
  <si>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</si>
  <si>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</si>
  <si>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</si>
  <si>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</si>
  <si>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</si>
  <si>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</si>
  <si>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</si>
  <si>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</si>
  <si>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</si>
  <si>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</si>
  <si>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</si>
  <si>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</si>
  <si>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</si>
  <si>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</si>
  <si>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</si>
  <si>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</si>
  <si>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</si>
  <si>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</si>
  <si>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</si>
  <si>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</si>
  <si>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</si>
  <si>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</si>
  <si>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</si>
  <si>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</si>
  <si>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</si>
  <si>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</si>
  <si>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</si>
  <si>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</si>
  <si>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</si>
  <si>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</si>
  <si>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</si>
  <si>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</si>
  <si>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</si>
  <si>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</si>
  <si>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</si>
  <si>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</si>
  <si>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</si>
  <si>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</si>
  <si>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</si>
  <si>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</si>
  <si>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</si>
  <si>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</si>
  <si>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</si>
  <si>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</si>
  <si>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</si>
  <si>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</si>
  <si>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</si>
  <si>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</si>
  <si>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</si>
  <si>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</si>
  <si>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</si>
  <si>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</si>
  <si>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</si>
  <si>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</si>
  <si>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</si>
  <si>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</si>
  <si>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</si>
  <si>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</si>
  <si>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</si>
  <si>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</si>
  <si>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</si>
  <si>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</si>
  <si>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</si>
  <si>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</si>
  <si>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</si>
  <si>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</si>
  <si>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</si>
  <si>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</si>
  <si>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</si>
  <si>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</si>
  <si>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</si>
  <si>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</si>
  <si>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</si>
  <si>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</si>
  <si>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</si>
  <si>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</si>
  <si>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</si>
  <si>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</si>
  <si>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</si>
  <si>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</si>
  <si>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</si>
  <si>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</si>
  <si>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</si>
  <si>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</si>
  <si>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</si>
  <si>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</si>
  <si>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</si>
  <si>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</si>
  <si>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</si>
  <si>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</si>
  <si>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</si>
  <si>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</si>
  <si>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</si>
  <si>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</si>
  <si>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</si>
  <si>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</si>
  <si>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</si>
  <si>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</si>
  <si>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</si>
  <si>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</si>
  <si>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</si>
  <si>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</si>
  <si>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</si>
  <si>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</si>
  <si>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</si>
  <si>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</si>
  <si>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</si>
  <si>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</si>
  <si>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</si>
  <si>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</si>
  <si>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</si>
  <si>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</si>
  <si>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</si>
  <si>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</si>
  <si>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</si>
  <si>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</si>
  <si>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</si>
  <si>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</si>
  <si>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</si>
  <si>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</si>
  <si>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</si>
  <si>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</si>
  <si>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</si>
  <si>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</si>
  <si>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</si>
  <si>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</si>
  <si>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</si>
  <si>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</si>
  <si>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</si>
  <si>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</si>
  <si>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</si>
  <si>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</si>
  <si>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</si>
  <si>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</si>
  <si>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</si>
  <si>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</si>
  <si>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</si>
  <si>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</si>
  <si>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</si>
  <si>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</si>
  <si>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</si>
  <si>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</si>
  <si>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</si>
  <si>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</si>
  <si>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</si>
  <si>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</si>
  <si>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</si>
  <si>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</si>
  <si>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</si>
  <si>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</si>
  <si>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</si>
  <si>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</si>
  <si>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</si>
  <si>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</si>
  <si>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</si>
  <si>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</si>
  <si>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</si>
  <si>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</si>
  <si>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</si>
  <si>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</si>
  <si>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</si>
  <si>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</si>
  <si>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</si>
  <si>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</si>
  <si>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</si>
  <si>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</si>
  <si>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</si>
  <si>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</si>
  <si>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</si>
  <si>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</si>
  <si>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</si>
  <si>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</si>
  <si>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</si>
  <si>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</si>
  <si>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</si>
  <si>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</si>
  <si>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</si>
  <si>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</si>
  <si>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</si>
  <si>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</si>
  <si>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</si>
  <si>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</si>
  <si>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</si>
  <si>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</si>
  <si>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</si>
  <si>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</si>
  <si>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</si>
  <si>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</si>
  <si>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</si>
  <si>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</si>
  <si>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</si>
  <si>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</si>
  <si>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</si>
  <si>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</si>
  <si>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</si>
  <si>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</si>
  <si>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</si>
  <si>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</si>
  <si>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</si>
  <si>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</si>
  <si>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</si>
  <si>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</si>
  <si>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</si>
  <si>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</si>
  <si>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</si>
  <si>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</si>
  <si>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</si>
  <si>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</si>
  <si>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</si>
  <si>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</si>
  <si>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</si>
  <si>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</si>
  <si>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</si>
  <si>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</si>
  <si>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</si>
  <si>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</si>
  <si>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</si>
  <si>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</si>
  <si>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</si>
  <si>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</si>
  <si>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</si>
  <si>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</si>
  <si>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</si>
  <si>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</si>
  <si>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</si>
  <si>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</si>
  <si>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</si>
  <si>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</si>
  <si>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</si>
  <si>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</si>
  <si>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</si>
  <si>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</si>
  <si>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</si>
  <si>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</si>
  <si>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</si>
  <si>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</si>
  <si>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</si>
  <si>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</si>
  <si>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</si>
  <si>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</si>
  <si>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</si>
  <si>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</si>
  <si>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</si>
  <si>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</si>
  <si>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</si>
  <si>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</si>
  <si>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</si>
  <si>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</si>
  <si>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</si>
  <si>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</si>
  <si>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</si>
  <si>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</si>
  <si>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</si>
  <si>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</si>
  <si>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</si>
  <si>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</si>
  <si>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</si>
  <si>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</si>
  <si>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</si>
  <si>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</si>
  <si>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</si>
  <si>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</si>
  <si>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</si>
  <si>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</si>
  <si>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</si>
  <si>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</si>
  <si>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</si>
  <si>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</si>
  <si>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</si>
  <si>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</si>
  <si>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</si>
  <si>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</si>
  <si>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</si>
  <si>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</si>
  <si>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</si>
  <si>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</si>
  <si>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</si>
  <si>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</si>
  <si>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</si>
  <si>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</si>
  <si>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</si>
  <si>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</si>
  <si>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</si>
  <si>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</si>
  <si>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</si>
  <si>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</si>
  <si>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</si>
  <si>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</si>
  <si>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</si>
  <si>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</si>
  <si>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</si>
  <si>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</si>
  <si>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</si>
  <si>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</si>
  <si>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</si>
  <si>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</si>
  <si>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</si>
  <si>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</si>
  <si>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</si>
  <si>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</si>
  <si>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</si>
  <si>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</si>
  <si>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</si>
  <si>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</si>
  <si>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</si>
  <si>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</si>
  <si>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</si>
  <si>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</si>
  <si>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</si>
  <si>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</si>
  <si>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</si>
  <si>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</si>
  <si>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</si>
  <si>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</si>
  <si>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</si>
  <si>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</si>
  <si>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</si>
  <si>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</si>
  <si>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</si>
  <si>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</si>
  <si>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</si>
  <si>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</si>
  <si>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</si>
  <si>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</si>
  <si>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</si>
  <si>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</si>
  <si>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</si>
  <si>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</si>
  <si>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</si>
  <si>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</si>
  <si>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</si>
  <si>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</si>
  <si>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</si>
  <si>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</si>
  <si>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</si>
  <si>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</si>
  <si>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</si>
  <si>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</si>
  <si>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</si>
  <si>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</si>
  <si>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</si>
  <si>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</si>
  <si>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</si>
  <si>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</si>
  <si>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</si>
  <si>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</si>
  <si>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</si>
  <si>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</si>
  <si>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</si>
  <si>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</si>
  <si>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</si>
  <si>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</si>
  <si>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</si>
  <si>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</si>
  <si>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</si>
  <si>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</si>
  <si>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</si>
  <si>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</si>
  <si>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</si>
  <si>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</si>
  <si>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</si>
  <si>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</si>
  <si>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</si>
  <si>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</si>
  <si>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</si>
  <si>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</si>
  <si>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</si>
  <si>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</si>
  <si>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</si>
  <si>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</si>
  <si>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</si>
  <si>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</si>
  <si>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</si>
  <si>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</si>
  <si>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</si>
  <si>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</si>
  <si>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</si>
  <si>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</si>
  <si>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</si>
  <si>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</si>
  <si>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</si>
  <si>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</si>
  <si>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</si>
  <si>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</si>
  <si>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</si>
  <si>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</si>
  <si>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</si>
  <si>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</si>
  <si>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</si>
  <si>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</si>
  <si>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</si>
  <si>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</si>
  <si>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</si>
  <si>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</si>
  <si>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</si>
  <si>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</si>
  <si>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</si>
  <si>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</si>
  <si>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</si>
  <si>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</si>
  <si>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</si>
  <si>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</si>
  <si>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</si>
  <si>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</si>
  <si>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</si>
  <si>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</si>
  <si>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</si>
  <si>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</si>
  <si>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</si>
  <si>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</si>
  <si>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</si>
  <si>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</si>
  <si>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</si>
  <si>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</si>
  <si>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</si>
  <si>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</si>
  <si>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</si>
  <si>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</si>
  <si>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</si>
  <si>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</si>
  <si>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</si>
  <si>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</si>
  <si>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</si>
  <si>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</si>
  <si>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</si>
  <si>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</si>
  <si>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</si>
  <si>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</si>
  <si>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</si>
  <si>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</si>
  <si>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</si>
  <si>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</si>
  <si>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</si>
  <si>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</si>
  <si>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</si>
  <si>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</si>
  <si>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</si>
  <si>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</si>
  <si>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</si>
  <si>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</si>
  <si>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</si>
  <si>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</si>
  <si>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</si>
  <si>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</si>
  <si>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</si>
  <si>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</si>
  <si>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</si>
  <si>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</si>
  <si>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</si>
  <si>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</si>
  <si>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</si>
  <si>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</si>
  <si>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</si>
  <si>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</si>
  <si>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</si>
  <si>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</si>
  <si>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</si>
  <si>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</si>
  <si>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</si>
  <si>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</si>
  <si>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</si>
  <si>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</si>
  <si>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</si>
  <si>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</si>
  <si>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</si>
  <si>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</si>
  <si>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</si>
  <si>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</si>
  <si>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</si>
  <si>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</si>
  <si>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</si>
  <si>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</si>
  <si>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</si>
  <si>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</si>
  <si>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</si>
  <si>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</si>
  <si>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</si>
  <si>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</si>
  <si>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</si>
  <si>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</si>
  <si>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</si>
  <si>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</si>
  <si>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</si>
  <si>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</si>
  <si>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</si>
  <si>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</si>
  <si>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</si>
  <si>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</si>
  <si>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</si>
  <si>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</si>
  <si>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</si>
  <si>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</si>
  <si>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</si>
  <si>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</si>
  <si>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</si>
  <si>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</si>
  <si>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</si>
  <si>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</si>
  <si>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</si>
  <si>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</si>
  <si>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</si>
  <si>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</si>
  <si>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</si>
  <si>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</si>
  <si>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</si>
  <si>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</si>
  <si>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</si>
  <si>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</si>
  <si>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</si>
  <si>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</si>
  <si>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</si>
  <si>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</si>
  <si>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</si>
  <si>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</si>
  <si>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</si>
  <si>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</si>
  <si>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</si>
  <si>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</si>
  <si>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</si>
  <si>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</si>
  <si>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</si>
  <si>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</si>
  <si>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</si>
  <si>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</si>
  <si>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</si>
  <si>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</si>
  <si>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</si>
  <si>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</si>
  <si>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</si>
  <si>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</si>
  <si>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</si>
  <si>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</si>
  <si>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</si>
  <si>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</si>
  <si>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</si>
  <si>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</si>
  <si>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</si>
  <si>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</si>
  <si>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</si>
  <si>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</si>
  <si>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</si>
  <si>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</si>
  <si>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</si>
  <si>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</si>
  <si>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</si>
  <si>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</si>
  <si>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</si>
  <si>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</si>
  <si>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</si>
  <si>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</si>
  <si>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</si>
  <si>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</si>
  <si>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</si>
  <si>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</si>
  <si>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</si>
  <si>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</si>
  <si>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</si>
  <si>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</si>
  <si>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</si>
  <si>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</si>
  <si>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</si>
  <si>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</si>
  <si>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</si>
  <si>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</si>
  <si>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</si>
  <si>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</si>
  <si>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</si>
  <si>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</si>
  <si>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</si>
  <si>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</si>
  <si>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</si>
  <si>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</si>
  <si>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</si>
  <si>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</si>
  <si>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</si>
  <si>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</si>
  <si>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</si>
  <si>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</si>
  <si>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</si>
  <si>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</si>
  <si>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</si>
  <si>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</si>
  <si>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</si>
  <si>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</si>
  <si>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</si>
  <si>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</si>
  <si>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</si>
  <si>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</si>
  <si>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</si>
  <si>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</si>
  <si>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</si>
  <si>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</si>
  <si>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</si>
  <si>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</si>
  <si>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</si>
  <si>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</si>
  <si>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</si>
  <si>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</si>
  <si>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</si>
  <si>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</si>
  <si>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</si>
  <si>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</si>
  <si>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</si>
  <si>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</si>
  <si>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</si>
  <si>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</si>
  <si>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</si>
  <si>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</si>
  <si>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</si>
  <si>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</si>
  <si>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</si>
  <si>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</si>
  <si>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</si>
  <si>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</si>
  <si>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</si>
  <si>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</si>
  <si>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</si>
  <si>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</si>
  <si>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</si>
  <si>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</si>
  <si>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</si>
  <si>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</si>
  <si>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</si>
  <si>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</si>
  <si>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</si>
  <si>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</si>
  <si>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</si>
  <si>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</si>
  <si>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</si>
  <si>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</si>
  <si>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</si>
  <si>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</si>
  <si>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</si>
  <si>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</si>
  <si>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</si>
  <si>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</si>
  <si>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</si>
  <si>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</si>
  <si>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</si>
  <si>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</si>
  <si>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</si>
  <si>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</si>
  <si>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</si>
  <si>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</si>
  <si>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</si>
  <si>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</si>
  <si>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</si>
  <si>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</si>
  <si>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</si>
  <si>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</si>
  <si>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</si>
  <si>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</si>
  <si>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</si>
  <si>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</si>
  <si>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</si>
  <si>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</si>
  <si>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</si>
  <si>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</si>
  <si>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</si>
  <si>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</si>
  <si>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</si>
  <si>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</si>
  <si>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</si>
  <si>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</si>
  <si>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</si>
  <si>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</si>
  <si>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</si>
  <si>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</si>
  <si>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</si>
  <si>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</si>
  <si>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</si>
  <si>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</si>
  <si>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</si>
  <si>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</si>
  <si>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</si>
  <si>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</si>
  <si>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</si>
  <si>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</si>
  <si>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</si>
  <si>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</si>
  <si>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</si>
  <si>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</si>
  <si>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</si>
  <si>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</si>
  <si>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</si>
  <si>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</si>
  <si>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</si>
  <si>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</si>
  <si>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</si>
  <si>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</si>
  <si>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</si>
  <si>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</si>
  <si>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</si>
  <si>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</si>
  <si>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</si>
  <si>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</si>
  <si>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</si>
  <si>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</si>
  <si>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</si>
  <si>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</si>
  <si>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</si>
  <si>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</si>
  <si>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</si>
  <si>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</si>
  <si>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</si>
  <si>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</si>
  <si>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</si>
  <si>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</si>
  <si>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</si>
  <si>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</si>
  <si>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</si>
  <si>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</si>
  <si>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</si>
  <si>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</si>
  <si>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</si>
  <si>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</si>
  <si>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</si>
  <si>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</si>
  <si>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</si>
  <si>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</si>
  <si>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</si>
  <si>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</si>
  <si>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</si>
  <si>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</si>
  <si>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</si>
  <si>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</si>
  <si>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</si>
  <si>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</si>
  <si>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</si>
  <si>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</si>
  <si>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</si>
  <si>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</si>
  <si>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</si>
  <si>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</si>
  <si>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</si>
  <si>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</si>
  <si>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</si>
  <si>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</si>
  <si>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</si>
  <si>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</si>
  <si>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</si>
  <si>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</si>
  <si>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</si>
  <si>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</si>
  <si>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</si>
  <si>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</si>
  <si>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</si>
  <si>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</si>
  <si>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</si>
  <si>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</si>
  <si>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</si>
  <si>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</si>
  <si>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</si>
  <si>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</si>
  <si>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</si>
  <si>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</si>
  <si>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</si>
  <si>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</si>
  <si>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</si>
  <si>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</si>
  <si>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</si>
  <si>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</si>
  <si>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</si>
  <si>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</si>
  <si>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</si>
  <si>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</si>
  <si>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</si>
  <si>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</si>
  <si>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</si>
  <si>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</si>
  <si>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</si>
  <si>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</si>
  <si>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</si>
  <si>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</si>
  <si>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</si>
  <si>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</si>
  <si>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</si>
  <si>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</si>
  <si>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</si>
  <si>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</si>
  <si>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</si>
  <si>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</si>
  <si>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</si>
  <si>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</si>
  <si>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</si>
  <si>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</si>
  <si>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</si>
  <si>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</si>
  <si>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</si>
  <si>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</si>
  <si>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</si>
  <si>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</si>
  <si>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</si>
  <si>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</si>
  <si>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</si>
  <si>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</si>
  <si>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</si>
  <si>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</si>
  <si>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</si>
  <si>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</si>
  <si>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</si>
  <si>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</si>
  <si>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</si>
  <si>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</si>
  <si>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</si>
  <si>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</si>
  <si>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</si>
  <si>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</si>
  <si>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</si>
  <si>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</si>
  <si>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</si>
  <si>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</si>
  <si>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</si>
  <si>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</si>
  <si>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</si>
  <si>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</si>
  <si>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</si>
  <si>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</si>
  <si>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</si>
  <si>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</si>
  <si>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</si>
  <si>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</si>
  <si>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</si>
  <si>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</si>
  <si>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</si>
  <si>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</si>
  <si>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</si>
  <si>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</si>
  <si>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</si>
  <si>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</si>
  <si>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</si>
  <si>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</si>
  <si>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</si>
  <si>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</si>
  <si>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</si>
  <si>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</si>
  <si>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</si>
  <si>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</si>
  <si>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</si>
  <si>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</si>
  <si>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</si>
  <si>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</si>
  <si>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</si>
  <si>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</si>
  <si>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</si>
  <si>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</si>
  <si>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</si>
  <si>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</si>
  <si>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</si>
  <si>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</si>
  <si>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</si>
  <si>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</si>
  <si>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</si>
  <si>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</si>
  <si>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</si>
  <si>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</si>
  <si>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</si>
  <si>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</si>
  <si>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</si>
  <si>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</si>
  <si>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</si>
  <si>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</si>
  <si>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</si>
  <si>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</si>
  <si>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</si>
  <si>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</si>
  <si>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</si>
  <si>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</si>
  <si>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</si>
  <si>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</si>
  <si>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</si>
  <si>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</si>
  <si>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</si>
  <si>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</si>
  <si>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</si>
  <si>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</si>
  <si>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</si>
  <si>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</si>
  <si>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</si>
  <si>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</si>
  <si>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</si>
  <si>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</si>
  <si>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</si>
  <si>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</si>
  <si>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</si>
  <si>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</si>
  <si>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</si>
  <si>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</si>
  <si>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</si>
  <si>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</si>
  <si>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</si>
  <si>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</si>
  <si>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</si>
  <si>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</si>
  <si>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</si>
  <si>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</si>
  <si>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</si>
  <si>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</si>
  <si>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</si>
  <si>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</si>
  <si>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</si>
  <si>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</si>
  <si>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</si>
  <si>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</si>
  <si>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</si>
  <si>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</si>
  <si>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</si>
  <si>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</si>
  <si>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</si>
  <si>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</si>
  <si>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</si>
  <si>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</si>
  <si>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</si>
  <si>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</si>
  <si>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</si>
  <si>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</si>
  <si>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</si>
  <si>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</si>
  <si>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</si>
  <si>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</si>
  <si>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</si>
  <si>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</si>
  <si>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</si>
  <si>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</si>
  <si>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</si>
  <si>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</si>
  <si>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</si>
  <si>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</si>
  <si>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</si>
  <si>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</si>
  <si>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</si>
  <si>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</si>
  <si>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</si>
  <si>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</si>
  <si>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</si>
  <si>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</si>
  <si>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</si>
  <si>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</si>
  <si>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</si>
  <si>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</si>
  <si>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</si>
  <si>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</si>
  <si>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</si>
  <si>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</si>
  <si>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</si>
  <si>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</si>
  <si>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</si>
  <si>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</si>
  <si>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</si>
  <si>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</si>
  <si>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</si>
  <si>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</si>
  <si>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</si>
  <si>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</si>
  <si>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</si>
  <si>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</si>
  <si>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</si>
  <si>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</si>
  <si>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</si>
  <si>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</si>
  <si>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</si>
  <si>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</si>
  <si>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</si>
  <si>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</si>
  <si>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</si>
  <si>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</si>
  <si>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</si>
  <si>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</si>
  <si>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</si>
  <si>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</si>
  <si>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</si>
  <si>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</si>
  <si>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</si>
  <si>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</si>
  <si>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</si>
  <si>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</si>
  <si>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</si>
  <si>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</si>
  <si>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</si>
  <si>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</si>
  <si>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</si>
  <si>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</si>
  <si>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</si>
  <si>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</si>
  <si>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</si>
  <si>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</si>
  <si>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</si>
  <si>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</si>
  <si>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</si>
  <si>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</si>
  <si>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</si>
  <si>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</si>
  <si>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</si>
  <si>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</si>
  <si>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</si>
  <si>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</si>
  <si>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</si>
  <si>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</si>
  <si>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</si>
  <si>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</si>
  <si>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</si>
  <si>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</si>
  <si>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</si>
  <si>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</si>
  <si>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</si>
  <si>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</si>
  <si>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</si>
  <si>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</si>
  <si>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</si>
  <si>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</si>
  <si>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</si>
  <si>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</si>
  <si>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</si>
  <si>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</si>
  <si>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</si>
  <si>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</si>
  <si>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</si>
  <si>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</si>
  <si>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</si>
  <si>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</si>
  <si>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</si>
  <si>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</si>
  <si>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</si>
  <si>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</si>
  <si>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</si>
  <si>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</si>
  <si>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</si>
  <si>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</si>
  <si>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</si>
  <si>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</si>
  <si>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</si>
  <si>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</si>
  <si>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</si>
  <si>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</si>
  <si>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</si>
  <si>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</si>
  <si>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</si>
  <si>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</si>
  <si>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</si>
  <si>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</si>
  <si>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</si>
  <si>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</si>
  <si>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</si>
  <si>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</si>
  <si>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</si>
  <si>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</si>
  <si>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</si>
  <si>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</si>
  <si>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</si>
  <si>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</si>
  <si>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</si>
  <si>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</si>
  <si>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</si>
  <si>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</si>
  <si>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</si>
  <si>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</si>
  <si>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</si>
  <si>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</si>
  <si>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</si>
  <si>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</si>
  <si>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</si>
  <si>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</si>
  <si>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</si>
  <si>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</si>
  <si>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</si>
  <si>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</si>
  <si>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</si>
  <si>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</si>
  <si>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</si>
  <si>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</si>
  <si>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</si>
  <si>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</si>
  <si>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</si>
  <si>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</si>
  <si>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</si>
  <si>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</si>
  <si>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</si>
  <si>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</si>
  <si>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</si>
  <si>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</si>
  <si>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</si>
  <si>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</si>
  <si>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</si>
  <si>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</si>
  <si>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</si>
  <si>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</si>
  <si>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</si>
  <si>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</si>
  <si>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</si>
  <si>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</si>
  <si>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</si>
  <si>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</si>
  <si>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</si>
  <si>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</si>
  <si>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</si>
  <si>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</si>
  <si>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</si>
  <si>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</si>
  <si>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</si>
  <si>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</si>
  <si>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</si>
  <si>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</si>
  <si>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</si>
  <si>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</si>
  <si>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</si>
  <si>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</si>
  <si>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</si>
  <si>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</si>
  <si>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</si>
  <si>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</si>
  <si>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</si>
  <si>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</si>
  <si>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</si>
  <si>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</si>
  <si>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</si>
  <si>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</si>
  <si>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</si>
  <si>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</si>
  <si>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</si>
  <si>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</si>
  <si>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</si>
  <si>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</si>
  <si>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</si>
  <si>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</si>
  <si>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</si>
  <si>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</si>
  <si>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</si>
  <si>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</si>
  <si>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</si>
  <si>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</si>
  <si>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</si>
  <si>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</si>
  <si>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</si>
  <si>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</si>
  <si>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</si>
  <si>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</si>
  <si>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</si>
  <si>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</si>
  <si>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</si>
  <si>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</si>
  <si>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</si>
  <si>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</si>
  <si>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</si>
  <si>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</si>
  <si>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</si>
  <si>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</si>
  <si>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</si>
  <si>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</si>
  <si>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</si>
  <si>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</si>
  <si>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</si>
  <si>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</si>
  <si>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</si>
  <si>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</si>
  <si>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</si>
  <si>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</si>
  <si>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</si>
  <si>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</si>
  <si>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</si>
  <si>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</si>
  <si>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</si>
  <si>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</si>
  <si>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</si>
  <si>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</si>
  <si>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</si>
  <si>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</si>
  <si>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</si>
  <si>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</si>
  <si>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</si>
  <si>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</si>
  <si>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</si>
  <si>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</si>
  <si>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</si>
  <si>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</si>
  <si>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</si>
  <si>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</si>
  <si>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</si>
  <si>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</si>
  <si>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</si>
  <si>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</si>
  <si>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</si>
  <si>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</si>
  <si>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</si>
  <si>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</si>
  <si>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</si>
  <si>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</si>
  <si>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</si>
  <si>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</si>
  <si>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</si>
  <si>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</si>
  <si>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</si>
  <si>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</si>
  <si>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</si>
  <si>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</si>
  <si>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</si>
  <si>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</si>
  <si>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</si>
  <si>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</si>
  <si>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</si>
  <si>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</si>
  <si>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</si>
  <si>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</si>
  <si>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</si>
  <si>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</si>
  <si>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</si>
  <si>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</si>
  <si>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</si>
  <si>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</si>
  <si>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</si>
  <si>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</si>
  <si>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</si>
  <si>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</si>
  <si>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</si>
  <si>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</si>
  <si>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</si>
  <si>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</si>
  <si>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</si>
  <si>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</si>
  <si>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</si>
  <si>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</si>
  <si>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</si>
  <si>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</si>
  <si>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</si>
  <si>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</si>
  <si>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</si>
  <si>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</si>
  <si>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</si>
  <si>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</si>
  <si>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</si>
  <si>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</si>
  <si>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</si>
  <si>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</si>
  <si>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</si>
  <si>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</si>
  <si>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</si>
  <si>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</si>
  <si>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</si>
  <si>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</si>
  <si>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</si>
  <si>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</si>
  <si>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</si>
  <si>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</si>
  <si>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</si>
  <si>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</si>
  <si>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</si>
  <si>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</si>
  <si>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</si>
  <si>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</si>
  <si>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</si>
  <si>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</si>
  <si>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</si>
  <si>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</si>
  <si>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</si>
  <si>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</si>
  <si>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</si>
  <si>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</si>
  <si>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</si>
  <si>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</si>
  <si>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</si>
  <si>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</si>
  <si>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</si>
  <si>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</si>
  <si>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</si>
  <si>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</si>
  <si>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</si>
  <si>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</si>
  <si>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</si>
  <si>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</si>
  <si>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</si>
  <si>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</si>
  <si>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</si>
  <si>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</si>
  <si>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</si>
  <si>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</si>
  <si>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</si>
  <si>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</si>
  <si>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</si>
  <si>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</si>
  <si>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</si>
  <si>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</si>
  <si>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</si>
  <si>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</si>
  <si>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</si>
  <si>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</si>
  <si>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</si>
  <si>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</si>
  <si>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</si>
  <si>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</si>
  <si>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</si>
  <si>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</si>
  <si>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</si>
  <si>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</si>
  <si>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</si>
  <si>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</si>
  <si>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</si>
  <si>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</si>
  <si>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</si>
  <si>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</si>
  <si>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</si>
  <si>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</si>
  <si>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</si>
  <si>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</si>
  <si>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</si>
  <si>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</si>
  <si>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</si>
  <si>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</si>
  <si>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</si>
  <si>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</si>
  <si>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</si>
  <si>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</si>
  <si>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</si>
  <si>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</si>
  <si>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</si>
  <si>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</si>
  <si>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</si>
  <si>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</si>
  <si>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</si>
  <si>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</si>
  <si>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</si>
  <si>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</si>
  <si>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</si>
  <si>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</si>
  <si>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</si>
  <si>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</si>
  <si>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</si>
  <si>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</si>
  <si>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</si>
  <si>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</si>
  <si>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</si>
  <si>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</si>
  <si>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</si>
  <si>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</si>
  <si>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</si>
  <si>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</si>
  <si>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</si>
  <si>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</si>
  <si>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</si>
  <si>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</si>
  <si>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</si>
  <si>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</si>
  <si>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</si>
  <si>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</si>
  <si>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</si>
  <si>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</si>
  <si>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</si>
  <si>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</si>
  <si>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</si>
  <si>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</si>
  <si>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</si>
  <si>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</si>
  <si>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</si>
  <si>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</si>
  <si>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</si>
  <si>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</si>
  <si>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</si>
  <si>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</si>
  <si>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</si>
  <si>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</si>
  <si>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</si>
  <si>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</si>
  <si>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</si>
  <si>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</si>
  <si>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</si>
  <si>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</si>
  <si>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</si>
  <si>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</si>
  <si>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</si>
  <si>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</si>
  <si>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</si>
  <si>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</si>
  <si>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</si>
  <si>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</si>
  <si>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</si>
  <si>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</si>
  <si>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</si>
  <si>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</si>
  <si>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</si>
  <si>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</si>
  <si>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</si>
  <si>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</si>
  <si>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</si>
  <si>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</si>
  <si>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</si>
  <si>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</si>
  <si>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</si>
  <si>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</si>
  <si>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</si>
  <si>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</si>
  <si>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</si>
  <si>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</si>
  <si>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</si>
  <si>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</si>
  <si>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</si>
  <si>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</si>
  <si>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</si>
  <si>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</si>
  <si>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</si>
  <si>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</si>
  <si>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</si>
  <si>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</si>
  <si>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</si>
  <si>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</si>
  <si>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</si>
  <si>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</si>
  <si>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</si>
  <si>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</si>
  <si>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</si>
  <si>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</si>
  <si>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</si>
  <si>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</si>
  <si>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</si>
  <si>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</si>
  <si>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</si>
  <si>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</si>
  <si>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</si>
  <si>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</si>
  <si>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</si>
  <si>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</si>
  <si>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</si>
  <si>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</si>
  <si>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</si>
  <si>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</si>
  <si>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</si>
  <si>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</si>
  <si>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</si>
  <si>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</si>
  <si>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</si>
  <si>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</si>
  <si>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</si>
  <si>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</si>
  <si>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</si>
  <si>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</si>
  <si>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</si>
  <si>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</si>
  <si>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</si>
  <si>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</si>
  <si>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</si>
  <si>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</si>
  <si>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</si>
  <si>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</si>
  <si>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</si>
  <si>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</si>
  <si>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</si>
  <si>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</si>
  <si>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</si>
  <si>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</si>
  <si>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</si>
  <si>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</si>
  <si>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</si>
  <si>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</si>
  <si>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</si>
  <si>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</si>
  <si>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</si>
  <si>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</si>
  <si>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</si>
  <si>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</si>
  <si>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</si>
  <si>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</si>
  <si>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</si>
  <si>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</si>
  <si>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</si>
  <si>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</si>
  <si>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</si>
  <si>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</si>
  <si>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</si>
  <si>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</si>
  <si>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</si>
  <si>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</si>
  <si>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</si>
  <si>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</si>
  <si>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</si>
  <si>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</si>
  <si>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</si>
  <si>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</si>
  <si>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</si>
  <si>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</si>
  <si>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</si>
  <si>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</si>
  <si>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</si>
  <si>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</si>
  <si>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</si>
  <si>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</si>
  <si>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</si>
  <si>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</si>
  <si>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</si>
  <si>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</si>
  <si>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</si>
  <si>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</si>
  <si>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</si>
  <si>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</si>
  <si>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</si>
  <si>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</si>
  <si>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</si>
  <si>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</si>
  <si>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</si>
  <si>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</si>
  <si>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</si>
  <si>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</si>
  <si>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</si>
  <si>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</si>
  <si>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</si>
  <si>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</si>
  <si>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</si>
  <si>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</si>
  <si>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</si>
  <si>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</si>
  <si>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</si>
  <si>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</si>
  <si>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</si>
  <si>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</si>
  <si>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</si>
  <si>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</si>
  <si>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</si>
  <si>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</si>
  <si>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</si>
  <si>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</si>
  <si>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</si>
  <si>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</si>
  <si>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</si>
  <si>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</si>
  <si>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</si>
  <si>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</si>
  <si>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</si>
  <si>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</si>
  <si>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</si>
  <si>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</si>
  <si>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</si>
  <si>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</si>
  <si>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</si>
  <si>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</si>
  <si>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</si>
  <si>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</si>
  <si>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</si>
  <si>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</si>
  <si>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</si>
  <si>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</si>
  <si>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</si>
  <si>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</si>
  <si>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</si>
  <si>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</si>
  <si>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</si>
  <si>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</si>
  <si>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</si>
  <si>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</si>
  <si>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</si>
  <si>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</si>
  <si>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</si>
  <si>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</si>
  <si>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</si>
  <si>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</si>
  <si>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</si>
  <si>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</si>
  <si>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</si>
  <si>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</si>
  <si>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</si>
  <si>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</si>
  <si>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</si>
  <si>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</si>
  <si>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</si>
  <si>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</si>
  <si>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</si>
  <si>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</si>
  <si>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</si>
  <si>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</si>
  <si>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</si>
  <si>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</si>
  <si>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</si>
  <si>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</si>
  <si>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</si>
  <si>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</si>
  <si>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</si>
  <si>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</si>
  <si>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</si>
  <si>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</si>
  <si>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</si>
  <si>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</si>
  <si>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</si>
  <si>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</si>
  <si>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</si>
  <si>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</si>
  <si>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</si>
  <si>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</si>
  <si>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</si>
  <si>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</si>
  <si>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</si>
  <si>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</si>
  <si>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</si>
  <si>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</si>
  <si>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</si>
  <si>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</si>
  <si>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</si>
  <si>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</si>
  <si>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</si>
  <si>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</si>
  <si>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</si>
  <si>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</si>
  <si>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</si>
  <si>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</si>
  <si>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</si>
  <si>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</si>
  <si>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</si>
  <si>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</si>
  <si>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</si>
  <si>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</si>
  <si>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</si>
  <si>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</si>
  <si>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</si>
  <si>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</si>
  <si>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</si>
  <si>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</si>
  <si>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</si>
  <si>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</si>
  <si>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</si>
  <si>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</si>
  <si>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</si>
  <si>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</si>
  <si>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</si>
  <si>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</si>
  <si>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</si>
  <si>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</si>
  <si>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</si>
  <si>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</si>
  <si>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</si>
  <si>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</si>
  <si>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</si>
  <si>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</si>
  <si>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</si>
  <si>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</si>
  <si>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</si>
  <si>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</si>
  <si>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</si>
  <si>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</si>
  <si>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</si>
  <si>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</si>
  <si>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</si>
  <si>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</si>
  <si>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</si>
  <si>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</si>
  <si>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</si>
  <si>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</si>
  <si>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</si>
  <si>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</si>
  <si>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</si>
  <si>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</si>
  <si>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</si>
  <si>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</si>
  <si>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</si>
  <si>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</si>
  <si>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</si>
  <si>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</si>
  <si>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</si>
  <si>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</si>
  <si>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</si>
  <si>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</si>
  <si>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</si>
  <si>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</si>
  <si>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</si>
  <si>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</si>
  <si>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</si>
  <si>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</si>
  <si>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</si>
  <si>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</si>
  <si>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</si>
  <si>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</si>
  <si>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</si>
  <si>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</si>
  <si>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</si>
  <si>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</si>
  <si>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</si>
  <si>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</si>
  <si>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</si>
  <si>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</si>
  <si>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</si>
  <si>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</si>
  <si>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</si>
  <si>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</si>
  <si>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</si>
  <si>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</si>
  <si>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</si>
  <si>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</si>
  <si>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</si>
  <si>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</si>
  <si>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</si>
  <si>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</si>
  <si>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</si>
  <si>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</si>
  <si>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</si>
  <si>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</si>
  <si>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</si>
  <si>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</si>
  <si>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</si>
  <si>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</si>
  <si>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</si>
  <si>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</si>
  <si>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</si>
  <si>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</si>
  <si>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</si>
  <si>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</si>
  <si>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</si>
  <si>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</si>
  <si>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</si>
  <si>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</si>
  <si>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</si>
  <si>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</si>
  <si>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</si>
  <si>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</si>
  <si>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</si>
  <si>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</si>
  <si>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</si>
  <si>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</si>
  <si>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</si>
  <si>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</si>
  <si>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</si>
  <si>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</si>
  <si>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</si>
  <si>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</si>
  <si>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</si>
  <si>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</si>
  <si>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</si>
  <si>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</si>
  <si>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</si>
  <si>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</si>
  <si>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</si>
  <si>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</si>
  <si>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</si>
  <si>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</si>
  <si>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</si>
  <si>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</si>
  <si>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</si>
  <si>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</si>
  <si>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</si>
  <si>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</si>
  <si>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</si>
  <si>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</si>
  <si>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</si>
  <si>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</si>
  <si>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</si>
  <si>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</si>
  <si>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</si>
  <si>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</si>
  <si>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</si>
  <si>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</si>
  <si>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</si>
  <si>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</si>
  <si>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</si>
  <si>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</si>
  <si>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</si>
  <si>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</si>
  <si>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</si>
  <si>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</si>
  <si>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</si>
  <si>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</si>
  <si>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</si>
  <si>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</si>
  <si>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</si>
  <si>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</si>
  <si>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</si>
  <si>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</si>
  <si>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</si>
  <si>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</si>
  <si>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</si>
  <si>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</si>
  <si>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</si>
  <si>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</si>
  <si>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</si>
  <si>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</si>
  <si>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</si>
  <si>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</si>
  <si>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</si>
  <si>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</si>
  <si>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</si>
  <si>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</si>
  <si>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</si>
  <si>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</si>
  <si>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</si>
  <si>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</si>
  <si>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</si>
  <si>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</si>
  <si>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</si>
  <si>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</si>
  <si>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</si>
  <si>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</si>
  <si>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</si>
  <si>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</si>
  <si>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</si>
  <si>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</si>
  <si>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</si>
  <si>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</si>
  <si>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</si>
  <si>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</si>
  <si>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</si>
  <si>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</si>
  <si>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</si>
  <si>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</si>
  <si>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</si>
  <si>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</si>
  <si>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</si>
  <si>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</si>
  <si>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</si>
  <si>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</si>
  <si>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</si>
  <si>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</si>
  <si>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</si>
  <si>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</si>
  <si>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</si>
  <si>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</si>
  <si>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</si>
  <si>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</si>
  <si>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</si>
  <si>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</si>
  <si>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</si>
  <si>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</si>
  <si>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</si>
  <si>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</si>
  <si>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</si>
  <si>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</si>
  <si>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</si>
  <si>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</si>
  <si>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</si>
  <si>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</si>
  <si>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</si>
  <si>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</si>
  <si>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</si>
  <si>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</si>
  <si>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</si>
  <si>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</si>
  <si>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</si>
  <si>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</si>
  <si>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</si>
  <si>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</si>
  <si>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</si>
  <si>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</si>
  <si>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</si>
  <si>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</si>
  <si>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</si>
  <si>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</si>
  <si>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</si>
  <si>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</si>
  <si>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</si>
  <si>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</si>
  <si>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</si>
  <si>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</si>
  <si>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</si>
  <si>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</si>
  <si>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</si>
  <si>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</si>
  <si>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</si>
  <si>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</si>
  <si>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</si>
  <si>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</si>
  <si>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</si>
  <si>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</si>
  <si>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</si>
  <si>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</si>
  <si>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</si>
  <si>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</si>
  <si>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</si>
  <si>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</si>
  <si>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</si>
  <si>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</si>
  <si>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</si>
  <si>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</si>
  <si>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</si>
  <si>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</si>
  <si>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</si>
  <si>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</si>
  <si>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</si>
  <si>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</si>
  <si>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</si>
  <si>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</si>
  <si>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</si>
  <si>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</si>
  <si>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</si>
  <si>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</si>
  <si>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</si>
  <si>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</si>
  <si>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</si>
  <si>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</si>
  <si>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</si>
  <si>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</si>
  <si>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</si>
  <si>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</si>
  <si>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</si>
  <si>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</si>
  <si>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</si>
  <si>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</si>
  <si>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</si>
  <si>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</si>
  <si>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</si>
  <si>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</si>
  <si>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</si>
  <si>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</si>
  <si>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</si>
  <si>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</si>
  <si>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</si>
  <si>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</si>
  <si>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</si>
  <si>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</si>
  <si>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</si>
  <si>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</si>
  <si>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</si>
  <si>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</si>
  <si>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</si>
  <si>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</si>
  <si>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</si>
  <si>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</si>
  <si>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</si>
  <si>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</si>
  <si>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</si>
  <si>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</si>
  <si>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</si>
  <si>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</si>
  <si>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</si>
  <si>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</si>
  <si>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</si>
  <si>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</si>
  <si>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</si>
  <si>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</si>
  <si>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</si>
  <si>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</si>
  <si>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</si>
  <si>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</si>
  <si>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</si>
  <si>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</si>
  <si>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</si>
  <si>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</si>
  <si>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</si>
  <si>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</si>
  <si>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</si>
  <si>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</si>
  <si>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</si>
  <si>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</si>
  <si>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</si>
  <si>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</si>
  <si>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</si>
  <si>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</si>
  <si>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</si>
  <si>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</si>
  <si>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</si>
  <si>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</si>
  <si>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</si>
  <si>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</si>
  <si>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</si>
  <si>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</si>
  <si>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</si>
  <si>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</si>
  <si>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</si>
  <si>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</si>
  <si>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</si>
  <si>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</si>
  <si>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</si>
  <si>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</si>
  <si>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</si>
  <si>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</si>
  <si>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</si>
  <si>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</si>
  <si>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</si>
  <si>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</si>
  <si>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</si>
  <si>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</si>
  <si>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</si>
  <si>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</si>
  <si>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</si>
  <si>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</si>
  <si>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</si>
  <si>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</si>
  <si>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</si>
  <si>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</si>
  <si>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</si>
  <si>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</si>
  <si>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</si>
  <si>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</si>
  <si>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</si>
  <si>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</si>
  <si>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</si>
  <si>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</si>
  <si>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</si>
  <si>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</si>
  <si>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</si>
  <si>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</si>
  <si>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</si>
  <si>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</si>
  <si>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</si>
  <si>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</si>
  <si>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</si>
  <si>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</si>
  <si>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</si>
  <si>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</si>
  <si>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</si>
  <si>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</si>
  <si>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</si>
  <si>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</si>
  <si>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</si>
  <si>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</si>
  <si>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</si>
  <si>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</si>
  <si>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</si>
  <si>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</si>
  <si>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</si>
  <si>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</si>
  <si>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</si>
  <si>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</si>
  <si>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</si>
  <si>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</si>
  <si>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</si>
  <si>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</si>
  <si>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</si>
  <si>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</si>
  <si>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</si>
  <si>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</si>
  <si>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</si>
  <si>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</si>
  <si>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</si>
  <si>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</si>
  <si>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</si>
  <si>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</si>
  <si>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</si>
  <si>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</si>
  <si>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</si>
  <si>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</si>
  <si>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</si>
  <si>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</si>
  <si>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</si>
  <si>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</si>
  <si>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</si>
  <si>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</si>
  <si>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</si>
  <si>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</si>
  <si>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</si>
  <si>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</si>
  <si>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</si>
  <si>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</si>
  <si>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</si>
  <si>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</si>
  <si>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</si>
  <si>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</si>
  <si>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</si>
  <si>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</si>
  <si>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</si>
  <si>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</si>
  <si>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</si>
  <si>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</si>
  <si>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</si>
  <si>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</si>
  <si>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</si>
  <si>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</si>
  <si>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</si>
  <si>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</si>
  <si>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</si>
  <si>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</si>
  <si>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</si>
  <si>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</si>
  <si>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</si>
  <si>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</si>
  <si>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</si>
  <si>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</si>
  <si>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</si>
  <si>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</si>
  <si>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</si>
  <si>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</si>
  <si>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</si>
  <si>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</si>
  <si>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</si>
  <si>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</si>
  <si>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</si>
  <si>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</si>
  <si>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</si>
  <si>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</si>
  <si>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</si>
  <si>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</si>
  <si>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</si>
  <si>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</si>
  <si>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</si>
  <si>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</si>
  <si>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</si>
  <si>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</si>
  <si>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</si>
  <si>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</si>
  <si>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</si>
  <si>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</si>
  <si>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</si>
  <si>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</si>
  <si>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</si>
  <si>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</si>
  <si>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</si>
  <si>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</si>
  <si>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</si>
  <si>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</si>
  <si>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</si>
  <si>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</si>
  <si>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</si>
  <si>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</si>
  <si>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</si>
  <si>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</si>
  <si>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</si>
  <si>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</si>
  <si>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</si>
  <si>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</si>
  <si>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</si>
  <si>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</si>
  <si>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</si>
  <si>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</si>
  <si>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</si>
  <si>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</si>
  <si>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</si>
  <si>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</si>
  <si>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</si>
  <si>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</si>
  <si>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</si>
  <si>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</si>
  <si>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</si>
  <si>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</si>
  <si>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</si>
  <si>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</si>
  <si>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</si>
  <si>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</si>
  <si>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</si>
  <si>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</si>
  <si>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</si>
  <si>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</si>
  <si>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</si>
  <si>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</si>
  <si>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</si>
  <si>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</si>
  <si>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</si>
  <si>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</si>
  <si>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</si>
  <si>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</si>
  <si>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</si>
  <si>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</si>
  <si>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</si>
  <si>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</si>
  <si>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</si>
  <si>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</si>
  <si>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</si>
  <si>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</si>
  <si>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</si>
  <si>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</si>
  <si>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</si>
  <si>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</si>
  <si>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</si>
  <si>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</si>
  <si>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</si>
  <si>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</si>
  <si>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</si>
  <si>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</si>
  <si>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</si>
  <si>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</si>
  <si>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</si>
  <si>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</si>
  <si>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</si>
  <si>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</si>
  <si>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</si>
  <si>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</si>
  <si>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</si>
  <si>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</si>
  <si>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</si>
  <si>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</si>
  <si>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</si>
  <si>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</si>
  <si>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</si>
  <si>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</si>
  <si>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</si>
  <si>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</si>
  <si>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</si>
  <si>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</si>
  <si>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</si>
  <si>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</si>
  <si>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</si>
  <si>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</si>
  <si>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</si>
  <si>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</si>
  <si>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</si>
  <si>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</si>
  <si>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</si>
  <si>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</si>
  <si>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</si>
  <si>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</si>
  <si>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</si>
  <si>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</si>
  <si>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</si>
  <si>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</si>
  <si>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</si>
  <si>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</si>
  <si>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</si>
  <si>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</si>
  <si>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</si>
  <si>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</si>
  <si>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</si>
  <si>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</si>
  <si>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</si>
  <si>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</si>
  <si>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</si>
  <si>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</si>
  <si>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</si>
  <si>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</si>
  <si>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</si>
  <si>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</si>
  <si>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</si>
  <si>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</si>
  <si>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</si>
  <si>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</si>
  <si>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</si>
  <si>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</si>
  <si>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</si>
  <si>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</si>
  <si>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</si>
  <si>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</si>
  <si>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</si>
  <si>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</si>
  <si>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</si>
  <si>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</si>
  <si>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</si>
  <si>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</si>
  <si>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</si>
  <si>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</si>
  <si>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</si>
  <si>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</si>
  <si>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</si>
  <si>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</si>
  <si>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</si>
  <si>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</si>
  <si>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</si>
  <si>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</si>
  <si>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</si>
  <si>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</si>
  <si>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</si>
  <si>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</si>
  <si>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</si>
  <si>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</si>
  <si>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</si>
  <si>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</si>
  <si>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</si>
  <si>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</si>
  <si>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</si>
  <si>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</si>
  <si>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</si>
  <si>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</si>
  <si>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</si>
  <si>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</si>
  <si>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</si>
  <si>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</si>
  <si>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</si>
  <si>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</si>
  <si>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</si>
  <si>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</si>
  <si>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</si>
  <si>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</si>
  <si>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</si>
  <si>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</si>
  <si>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</si>
  <si>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</si>
  <si>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</si>
  <si>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</si>
  <si>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</si>
  <si>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</si>
  <si>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</si>
  <si>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</si>
  <si>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</si>
  <si>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</si>
  <si>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</si>
  <si>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</si>
  <si>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</si>
  <si>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</si>
  <si>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</si>
  <si>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</si>
  <si>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</si>
  <si>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</si>
  <si>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</si>
  <si>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</si>
  <si>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</si>
  <si>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</si>
  <si>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</si>
  <si>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</si>
  <si>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</si>
  <si>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</si>
  <si>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</si>
  <si>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</si>
  <si>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</si>
  <si>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</si>
  <si>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</si>
  <si>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</si>
  <si>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</si>
  <si>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</si>
  <si>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</si>
  <si>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</si>
  <si>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</si>
  <si>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</si>
  <si>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</si>
  <si>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</si>
  <si>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</si>
  <si>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</si>
  <si>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</si>
  <si>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</si>
  <si>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</si>
  <si>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</si>
  <si>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</si>
  <si>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</si>
  <si>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</si>
  <si>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</si>
  <si>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</si>
  <si>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</si>
  <si>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</si>
  <si>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</si>
  <si>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</si>
  <si>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</si>
  <si>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</si>
  <si>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</si>
  <si>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</si>
  <si>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</si>
  <si>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</si>
  <si>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</si>
  <si>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</si>
  <si>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</si>
  <si>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</si>
  <si>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</si>
  <si>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</si>
  <si>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</si>
  <si>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</si>
  <si>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</si>
  <si>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</si>
  <si>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</si>
  <si>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</si>
  <si>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</si>
  <si>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</si>
  <si>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</si>
  <si>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</si>
  <si>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</si>
  <si>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</si>
  <si>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</si>
  <si>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</si>
  <si>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</si>
  <si>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</si>
  <si>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</si>
  <si>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</si>
  <si>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</si>
  <si>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</si>
  <si>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</si>
  <si>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</si>
  <si>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</si>
  <si>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</si>
  <si>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</si>
  <si>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</si>
  <si>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</si>
  <si>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</si>
  <si>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</si>
  <si>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</si>
  <si>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</si>
  <si>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</si>
  <si>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</si>
  <si>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</si>
  <si>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</si>
  <si>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</si>
  <si>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</si>
  <si>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</si>
  <si>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</si>
  <si>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</si>
  <si>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</si>
  <si>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</si>
  <si>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</si>
  <si>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</si>
  <si>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</si>
  <si>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</si>
  <si>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</si>
  <si>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</si>
  <si>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</si>
  <si>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</si>
  <si>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</si>
  <si>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</si>
  <si>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</si>
  <si>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</si>
  <si>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</si>
  <si>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</si>
  <si>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</si>
  <si>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</si>
  <si>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</si>
  <si>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</si>
  <si>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</si>
  <si>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</si>
  <si>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</si>
  <si>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</si>
  <si>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</si>
  <si>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</si>
  <si>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</si>
  <si>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</si>
  <si>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</si>
  <si>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</si>
  <si>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</si>
  <si>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</si>
  <si>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</si>
  <si>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</si>
  <si>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</si>
  <si>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</si>
  <si>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</si>
  <si>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</si>
  <si>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</si>
  <si>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</si>
  <si>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</si>
  <si>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</si>
  <si>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</si>
  <si>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</si>
  <si>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</si>
  <si>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</si>
  <si>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</si>
  <si>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</si>
  <si>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</si>
  <si>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</si>
  <si>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</si>
  <si>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</si>
  <si>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</si>
  <si>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</si>
  <si>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</si>
  <si>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</si>
  <si>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</si>
  <si>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</si>
  <si>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</si>
  <si>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</si>
  <si>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</si>
  <si>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</si>
  <si>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</si>
  <si>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</si>
  <si>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</si>
  <si>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</si>
  <si>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</si>
  <si>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</si>
  <si>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</si>
  <si>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</si>
  <si>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</si>
  <si>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</si>
  <si>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</si>
  <si>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</si>
  <si>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</si>
  <si>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</si>
  <si>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</si>
  <si>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</si>
  <si>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</si>
  <si>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</si>
  <si>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</si>
  <si>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</si>
  <si>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</si>
  <si>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</si>
  <si>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</si>
  <si>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</si>
  <si>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</si>
  <si>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</si>
  <si>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</si>
  <si>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</si>
  <si>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</si>
  <si>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</si>
  <si>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</si>
  <si>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</si>
  <si>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</si>
  <si>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</si>
  <si>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</si>
  <si>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</si>
  <si>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</si>
  <si>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</si>
  <si>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</si>
  <si>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</si>
  <si>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</si>
  <si>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</si>
  <si>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</si>
  <si>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</si>
  <si>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</si>
  <si>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</si>
  <si>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</si>
  <si>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</si>
  <si>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</si>
  <si>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</si>
  <si>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</si>
  <si>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</si>
  <si>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</si>
  <si>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</si>
  <si>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</si>
  <si>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</si>
  <si>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</si>
  <si>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</si>
  <si>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</si>
  <si>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</si>
  <si>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</si>
  <si>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</si>
  <si>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</si>
  <si>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</si>
  <si>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</si>
  <si>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</si>
  <si>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</si>
  <si>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</si>
  <si>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</si>
  <si>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</si>
  <si>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</si>
  <si>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</si>
  <si>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</si>
  <si>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</si>
  <si>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</si>
  <si>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</si>
  <si>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</si>
  <si>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</si>
  <si>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</si>
  <si>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</si>
  <si>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</si>
  <si>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</si>
  <si>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</si>
  <si>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</si>
  <si>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</si>
  <si>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</si>
  <si>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</si>
  <si>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</si>
  <si>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</si>
  <si>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</si>
  <si>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</si>
  <si>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</si>
  <si>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</si>
  <si>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</si>
  <si>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</si>
  <si>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</si>
  <si>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</si>
  <si>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</si>
  <si>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</si>
  <si>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</si>
  <si>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</si>
  <si>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</si>
  <si>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</si>
  <si>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</si>
  <si>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</si>
  <si>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</si>
  <si>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</si>
  <si>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</si>
  <si>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</si>
  <si>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</si>
  <si>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</si>
  <si>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</si>
  <si>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</si>
  <si>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</si>
  <si>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</si>
  <si>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</si>
  <si>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</si>
  <si>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</si>
  <si>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</si>
  <si>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</si>
  <si>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</si>
  <si>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</si>
  <si>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</si>
  <si>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</si>
  <si>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</si>
  <si>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</si>
  <si>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</si>
  <si>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</si>
  <si>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</si>
  <si>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</si>
  <si>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</si>
  <si>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</si>
  <si>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</si>
  <si>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</si>
  <si>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</si>
  <si>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</si>
  <si>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</si>
  <si>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</si>
  <si>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</si>
  <si>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</si>
  <si>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</si>
  <si>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</si>
  <si>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</si>
  <si>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</si>
  <si>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</si>
  <si>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</si>
  <si>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</si>
  <si>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</si>
  <si>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</si>
  <si>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</si>
  <si>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</si>
  <si>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</si>
  <si>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</si>
  <si>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</si>
  <si>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</si>
  <si>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</si>
  <si>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</si>
  <si>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</si>
  <si>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</si>
  <si>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</si>
  <si>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</si>
  <si>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</si>
  <si>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</si>
  <si>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</si>
  <si>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</si>
  <si>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</si>
  <si>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</si>
  <si>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</si>
  <si>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</si>
  <si>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</si>
  <si>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</si>
  <si>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</si>
  <si>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</si>
  <si>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</si>
  <si>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</si>
  <si>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</si>
  <si>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</si>
  <si>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</si>
  <si>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</si>
  <si>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</si>
  <si>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</si>
  <si>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</si>
  <si>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</si>
  <si>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</si>
  <si>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</si>
  <si>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</si>
  <si>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</si>
  <si>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</si>
  <si>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</si>
  <si>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</si>
  <si>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</si>
  <si>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</si>
  <si>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</si>
  <si>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</si>
  <si>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</si>
  <si>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</si>
  <si>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</si>
  <si>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</si>
  <si>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</si>
  <si>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</si>
  <si>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</si>
  <si>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</si>
  <si>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</si>
  <si>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</si>
  <si>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</si>
  <si>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</si>
  <si>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</si>
  <si>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</si>
  <si>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</si>
  <si>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</si>
  <si>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</si>
  <si>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</si>
  <si>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</si>
  <si>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</si>
  <si>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</si>
  <si>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</si>
  <si>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</si>
  <si>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</si>
  <si>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</si>
  <si>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</si>
  <si>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</si>
  <si>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</si>
  <si>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</si>
  <si>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</si>
  <si>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</si>
  <si>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</si>
  <si>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</si>
  <si>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</si>
  <si>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</si>
  <si>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</si>
  <si>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</si>
  <si>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</si>
  <si>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</si>
  <si>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</si>
  <si>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</si>
  <si>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</si>
  <si>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</si>
  <si>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</si>
  <si>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</si>
  <si>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</si>
  <si>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</si>
  <si>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</si>
  <si>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</si>
  <si>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</si>
  <si>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</si>
  <si>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</si>
  <si>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</si>
  <si>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</si>
  <si>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</si>
  <si>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</si>
  <si>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</si>
  <si>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</si>
  <si>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</si>
  <si>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</si>
  <si>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</si>
  <si>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</si>
  <si>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</si>
  <si>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</si>
  <si>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</si>
  <si>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</si>
  <si>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</si>
  <si>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</si>
  <si>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</si>
  <si>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</si>
  <si>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</si>
  <si>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</si>
  <si>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</si>
  <si>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</si>
  <si>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</si>
  <si>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</si>
  <si>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</si>
  <si>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</si>
  <si>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</si>
  <si>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</si>
  <si>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</si>
  <si>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</si>
  <si>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</si>
  <si>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</si>
  <si>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</si>
  <si>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</si>
  <si>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</si>
  <si>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</si>
  <si>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</si>
  <si>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</si>
  <si>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</si>
  <si>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</si>
  <si>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</si>
  <si>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</si>
  <si>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</si>
  <si>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</si>
  <si>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</si>
  <si>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</si>
  <si>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</si>
  <si>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</si>
  <si>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</si>
  <si>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</si>
  <si>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</si>
  <si>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</si>
  <si>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</si>
  <si>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</si>
  <si>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</si>
  <si>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</si>
  <si>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</si>
  <si>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</si>
  <si>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</si>
  <si>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</si>
  <si>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</si>
  <si>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</si>
  <si>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</si>
  <si>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</si>
  <si>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</si>
  <si>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</si>
  <si>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</si>
  <si>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</si>
  <si>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</si>
  <si>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</si>
  <si>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</si>
  <si>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</si>
  <si>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</si>
  <si>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</si>
  <si>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</si>
  <si>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</si>
  <si>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</si>
  <si>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</si>
  <si>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</si>
  <si>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</si>
  <si>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</si>
  <si>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</si>
  <si>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</si>
  <si>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</si>
  <si>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</si>
  <si>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</si>
  <si>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</si>
  <si>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</si>
  <si>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</si>
  <si>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</si>
  <si>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</si>
  <si>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</si>
  <si>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</si>
  <si>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</si>
  <si>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</si>
  <si>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</si>
  <si>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</si>
  <si>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</si>
  <si>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</si>
  <si>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</si>
  <si>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</si>
  <si>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</si>
  <si>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</si>
  <si>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</si>
  <si>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</si>
  <si>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</si>
  <si>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</si>
  <si>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</si>
  <si>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</si>
  <si>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</si>
  <si>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</si>
  <si>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</si>
  <si>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</si>
  <si>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</si>
  <si>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</si>
  <si>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</si>
  <si>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</si>
  <si>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</si>
  <si>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</si>
  <si>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</si>
  <si>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</si>
  <si>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</si>
  <si>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</si>
  <si>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</si>
  <si>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</si>
  <si>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</si>
  <si>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</si>
  <si>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</si>
  <si>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</si>
  <si>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</si>
  <si>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</si>
  <si>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</si>
  <si>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</si>
  <si>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</si>
  <si>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</si>
  <si>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</si>
  <si>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</si>
  <si>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</si>
  <si>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</si>
  <si>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</si>
  <si>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</si>
  <si>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</si>
  <si>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</si>
  <si>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</si>
  <si>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</si>
  <si>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</si>
  <si>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</si>
  <si>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</si>
  <si>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</si>
  <si>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</si>
  <si>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</si>
  <si>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</si>
  <si>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</si>
  <si>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</si>
  <si>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</si>
  <si>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</si>
  <si>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</si>
  <si>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</si>
  <si>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</si>
  <si>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</si>
  <si>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</si>
  <si>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</si>
  <si>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</si>
  <si>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</si>
  <si>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</si>
  <si>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</si>
  <si>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</si>
  <si>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</si>
  <si>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</si>
  <si>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</si>
  <si>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</si>
  <si>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</si>
  <si>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</si>
  <si>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</si>
  <si>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</si>
  <si>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</si>
  <si>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</si>
  <si>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</si>
  <si>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</si>
  <si>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</si>
  <si>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</si>
  <si>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</si>
  <si>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</si>
  <si>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</si>
  <si>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</si>
  <si>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</si>
  <si>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</si>
  <si>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</si>
  <si>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</si>
  <si>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</si>
  <si>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</si>
  <si>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</si>
  <si>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</si>
  <si>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</si>
  <si>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</si>
  <si>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</si>
  <si>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</si>
  <si>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</si>
  <si>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</si>
  <si>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</si>
  <si>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</si>
  <si>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</si>
  <si>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</si>
  <si>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</si>
  <si>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</si>
  <si>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</si>
  <si>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</si>
  <si>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</si>
  <si>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</si>
  <si>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</si>
  <si>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</si>
  <si>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</si>
  <si>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</si>
  <si>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</si>
  <si>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</si>
  <si>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</si>
  <si>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</si>
  <si>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</si>
  <si>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</si>
  <si>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</si>
  <si>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</si>
  <si>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</si>
  <si>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</si>
  <si>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</si>
  <si>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</si>
  <si>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</si>
  <si>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</si>
  <si>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</si>
  <si>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</si>
  <si>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</si>
  <si>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</si>
  <si>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</si>
  <si>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</si>
  <si>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</si>
  <si>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</si>
  <si>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</si>
  <si>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</si>
  <si>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</si>
  <si>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</si>
  <si>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</si>
  <si>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</si>
  <si>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</si>
  <si>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</si>
  <si>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</si>
  <si>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</si>
  <si>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</si>
  <si>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</si>
  <si>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</si>
  <si>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</si>
  <si>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</si>
  <si>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</si>
  <si>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</si>
  <si>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</si>
  <si>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</si>
  <si>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</si>
  <si>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</si>
  <si>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</si>
  <si>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</si>
  <si>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</si>
  <si>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</si>
  <si>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</si>
  <si>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</si>
  <si>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</si>
  <si>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</si>
  <si>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</si>
  <si>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</si>
  <si>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</si>
  <si>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</si>
  <si>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</si>
  <si>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</si>
  <si>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</si>
  <si>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</si>
  <si>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</si>
  <si>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</si>
  <si>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</si>
  <si>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</si>
  <si>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</si>
  <si>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</si>
  <si>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</si>
  <si>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</si>
  <si>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</si>
  <si>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</si>
  <si>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</si>
  <si>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</si>
  <si>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</si>
  <si>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</si>
  <si>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</si>
  <si>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</si>
  <si>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</si>
  <si>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</si>
  <si>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</si>
  <si>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</si>
  <si>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</si>
  <si>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</si>
  <si>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</si>
  <si>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</si>
  <si>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</si>
  <si>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</si>
  <si>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</si>
  <si>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</si>
  <si>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</si>
  <si>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</si>
  <si>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</si>
  <si>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</si>
  <si>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</si>
  <si>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</si>
  <si>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</si>
  <si>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</si>
  <si>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</si>
  <si>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</si>
  <si>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</si>
  <si>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</si>
  <si>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</si>
  <si>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</si>
  <si>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</si>
  <si>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</si>
  <si>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</si>
  <si>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</si>
  <si>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</si>
  <si>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</si>
  <si>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</si>
  <si>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</si>
  <si>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</si>
  <si>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</si>
  <si>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</si>
  <si>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</si>
  <si>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</si>
  <si>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</si>
  <si>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</si>
  <si>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</si>
  <si>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</si>
  <si>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</si>
  <si>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</si>
  <si>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</si>
  <si>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</si>
  <si>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</si>
  <si>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</si>
  <si>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</si>
  <si>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</si>
  <si>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</si>
  <si>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</si>
  <si>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</si>
  <si>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</si>
  <si>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</si>
  <si>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</si>
  <si>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</si>
  <si>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</si>
  <si>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</si>
  <si>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</si>
  <si>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</si>
  <si>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</si>
  <si>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</si>
  <si>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</si>
  <si>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</si>
  <si>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</si>
  <si>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</si>
  <si>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</si>
  <si>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</si>
  <si>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</si>
  <si>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</si>
  <si>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</si>
  <si>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</si>
  <si>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</si>
  <si>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</si>
  <si>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</si>
  <si>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</si>
  <si>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</si>
  <si>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</si>
  <si>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</si>
  <si>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</si>
  <si>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</si>
  <si>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</si>
  <si>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</si>
  <si>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</si>
  <si>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</si>
  <si>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</si>
  <si>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</si>
  <si>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</si>
  <si>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</si>
  <si>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</si>
  <si>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</si>
  <si>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</si>
  <si>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</si>
  <si>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</si>
  <si>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</si>
  <si>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</si>
  <si>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</si>
  <si>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</si>
  <si>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</si>
  <si>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</si>
  <si>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</si>
  <si>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</si>
  <si>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</si>
  <si>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</si>
  <si>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</si>
  <si>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</si>
  <si>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</si>
  <si>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</si>
  <si>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</si>
  <si>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</si>
  <si>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</si>
  <si>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</si>
  <si>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</si>
  <si>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</si>
  <si>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</si>
  <si>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</si>
  <si>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</si>
  <si>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</si>
  <si>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</si>
  <si>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</si>
  <si>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</si>
  <si>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</si>
  <si>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</si>
  <si>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</si>
  <si>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</si>
  <si>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</si>
  <si>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</si>
  <si>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</si>
  <si>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</si>
  <si>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</si>
  <si>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</si>
  <si>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</si>
  <si>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</si>
  <si>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</si>
  <si>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</si>
  <si>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</si>
  <si>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</si>
  <si>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</si>
  <si>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</si>
  <si>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</si>
  <si>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</si>
  <si>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</si>
  <si>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</si>
  <si>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</si>
  <si>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</si>
  <si>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</si>
  <si>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</si>
  <si>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</si>
  <si>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</si>
  <si>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</si>
  <si>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</si>
  <si>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</si>
  <si>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</si>
  <si>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</si>
  <si>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</si>
  <si>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</si>
  <si>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</si>
  <si>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</si>
  <si>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</si>
  <si>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</si>
  <si>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</si>
  <si>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</si>
  <si>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</si>
  <si>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</si>
  <si>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</si>
  <si>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</si>
  <si>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</si>
  <si>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</si>
  <si>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</si>
  <si>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</si>
  <si>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</si>
  <si>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</si>
  <si>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</si>
  <si>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</si>
  <si>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</si>
  <si>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</si>
  <si>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</si>
  <si>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</si>
  <si>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</si>
  <si>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</si>
  <si>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</si>
  <si>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</si>
  <si>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</si>
  <si>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</si>
  <si>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</si>
  <si>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</si>
  <si>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</si>
  <si>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</si>
  <si>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</si>
  <si>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</si>
  <si>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</si>
  <si>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</si>
  <si>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</si>
  <si>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</si>
  <si>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</si>
  <si>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</si>
  <si>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</si>
  <si>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</si>
  <si>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</si>
  <si>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</si>
  <si>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</si>
  <si>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</si>
  <si>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</si>
  <si>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</si>
  <si>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</si>
  <si>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</si>
  <si>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</si>
  <si>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</si>
  <si>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</si>
  <si>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</si>
  <si>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</si>
  <si>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</si>
  <si>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</si>
  <si>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</si>
  <si>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</si>
  <si>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</si>
  <si>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</si>
  <si>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</si>
  <si>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</si>
  <si>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</si>
  <si>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</si>
  <si>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</si>
  <si>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</si>
  <si>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</si>
  <si>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</si>
  <si>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</si>
  <si>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</si>
  <si>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</si>
  <si>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</si>
  <si>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</si>
  <si>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</si>
  <si>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</si>
  <si>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</si>
  <si>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</si>
  <si>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</si>
  <si>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</si>
  <si>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</si>
  <si>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</si>
  <si>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</si>
  <si>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</si>
  <si>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</si>
  <si>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</si>
  <si>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</si>
  <si>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</si>
  <si>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</si>
  <si>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</si>
  <si>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</si>
  <si>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</si>
  <si>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</si>
  <si>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</si>
  <si>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</si>
  <si>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</si>
  <si>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</si>
  <si>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</si>
  <si>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</si>
  <si>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</si>
  <si>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</si>
  <si>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</si>
  <si>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</si>
  <si>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</si>
  <si>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</si>
  <si>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</si>
  <si>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</si>
  <si>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</si>
  <si>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</si>
  <si>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</si>
  <si>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</si>
  <si>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</si>
  <si>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</si>
  <si>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</si>
  <si>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</si>
  <si>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</si>
  <si>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</si>
  <si>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</si>
  <si>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</si>
  <si>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</si>
  <si>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</si>
  <si>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</si>
  <si>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</si>
  <si>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</si>
  <si>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</si>
  <si>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</si>
  <si>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</si>
  <si>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</si>
  <si>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</si>
  <si>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</si>
  <si>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</si>
  <si>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</si>
  <si>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</si>
  <si>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</si>
  <si>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</si>
  <si>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</si>
  <si>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</si>
  <si>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</si>
  <si>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</si>
  <si>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</si>
  <si>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</si>
  <si>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</si>
  <si>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</si>
  <si>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</si>
  <si>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</si>
  <si>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</si>
  <si>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</si>
  <si>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</si>
  <si>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</si>
  <si>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</si>
  <si>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</si>
  <si>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</si>
  <si>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</si>
  <si>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</si>
  <si>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</si>
  <si>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</si>
  <si>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</si>
  <si>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</si>
  <si>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</si>
  <si>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</si>
  <si>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</si>
  <si>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</si>
  <si>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</si>
  <si>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</si>
  <si>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</si>
  <si>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</si>
  <si>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</si>
  <si>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</si>
  <si>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</si>
  <si>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</si>
  <si>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</si>
  <si>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</si>
  <si>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</si>
  <si>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</si>
  <si>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</si>
  <si>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</si>
  <si>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</si>
  <si>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</si>
  <si>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</si>
  <si>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</si>
  <si>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</si>
  <si>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</si>
  <si>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</si>
  <si>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</si>
  <si>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</si>
  <si>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</si>
  <si>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</si>
  <si>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</si>
  <si>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</si>
  <si>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</si>
  <si>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</si>
  <si>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</si>
  <si>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</si>
  <si>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</si>
  <si>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</si>
  <si>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</si>
  <si>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</si>
  <si>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</si>
  <si>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</si>
  <si>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</si>
  <si>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</si>
  <si>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</si>
  <si>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</si>
  <si>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</si>
  <si>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</si>
  <si>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</si>
  <si>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</si>
  <si>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</si>
  <si>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</si>
  <si>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</si>
  <si>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</si>
  <si>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</si>
  <si>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</si>
  <si>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</si>
  <si>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</si>
  <si>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</si>
  <si>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</si>
  <si>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</si>
  <si>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</si>
  <si>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</si>
  <si>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</si>
  <si>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</si>
  <si>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</si>
  <si>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</si>
  <si>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</si>
  <si>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</si>
  <si>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</si>
  <si>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</si>
  <si>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</si>
  <si>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</si>
  <si>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</si>
  <si>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</si>
  <si>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</si>
  <si>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</si>
  <si>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</si>
  <si>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</si>
  <si>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</si>
  <si>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</si>
  <si>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</si>
  <si>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</si>
  <si>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</si>
  <si>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</si>
  <si>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</si>
  <si>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</si>
  <si>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</si>
  <si>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</si>
  <si>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</si>
  <si>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</si>
  <si>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</si>
  <si>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</si>
  <si>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</si>
  <si>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</si>
  <si>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</si>
  <si>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</si>
  <si>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</si>
  <si>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</si>
  <si>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</si>
  <si>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</si>
  <si>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</si>
  <si>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</si>
  <si>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</si>
  <si>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</si>
  <si>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</si>
  <si>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</si>
  <si>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</si>
  <si>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</si>
  <si>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</si>
  <si>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</si>
  <si>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</si>
  <si>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</si>
  <si>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</si>
  <si>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</si>
  <si>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</si>
  <si>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</si>
  <si>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</si>
  <si>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</si>
  <si>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</si>
  <si>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</si>
  <si>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</si>
  <si>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</si>
  <si>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</si>
  <si>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</si>
  <si>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</si>
  <si>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</si>
  <si>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</si>
  <si>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</si>
  <si>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</si>
  <si>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</si>
  <si>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</si>
  <si>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</si>
  <si>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</si>
  <si>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</si>
  <si>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</si>
  <si>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</si>
  <si>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</si>
  <si>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</si>
  <si>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</si>
  <si>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</si>
  <si>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</si>
  <si>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</si>
  <si>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</si>
  <si>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</si>
  <si>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</si>
  <si>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</si>
  <si>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</si>
  <si>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</si>
  <si>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</si>
  <si>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</si>
  <si>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</si>
  <si>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</si>
  <si>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</si>
  <si>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</si>
  <si>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</si>
  <si>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</si>
  <si>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</si>
  <si>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</si>
  <si>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</si>
  <si>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</si>
  <si>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</si>
  <si>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</si>
  <si>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</si>
  <si>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</si>
  <si>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</si>
  <si>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</si>
  <si>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</si>
  <si>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</si>
  <si>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</si>
  <si>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</si>
  <si>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</si>
  <si>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</si>
  <si>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</si>
  <si>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</si>
  <si>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</si>
  <si>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</si>
  <si>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</si>
  <si>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</si>
  <si>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</si>
  <si>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</si>
  <si>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</si>
  <si>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</si>
  <si>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</si>
  <si>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</si>
  <si>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</si>
  <si>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</si>
  <si>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</si>
  <si>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</si>
  <si>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</si>
  <si>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</si>
  <si>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</si>
  <si>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</si>
  <si>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</si>
  <si>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</si>
  <si>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</si>
  <si>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</si>
  <si>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</si>
  <si>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</si>
  <si>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</si>
  <si>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</si>
  <si>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</si>
  <si>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</si>
  <si>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</si>
  <si>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</si>
  <si>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</si>
  <si>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</si>
  <si>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</si>
  <si>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</si>
  <si>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</si>
  <si>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</si>
  <si>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</si>
  <si>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</si>
  <si>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</si>
  <si>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</si>
  <si>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</si>
  <si>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</si>
  <si>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</si>
  <si>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</si>
  <si>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</si>
  <si>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</si>
  <si>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</si>
  <si>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</si>
  <si>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</si>
  <si>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</si>
  <si>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</si>
  <si>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</si>
  <si>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</si>
  <si>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</si>
  <si>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</si>
  <si>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</si>
  <si>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</si>
  <si>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</si>
  <si>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</si>
  <si>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</si>
  <si>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</si>
  <si>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</si>
  <si>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</si>
  <si>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</si>
  <si>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</si>
  <si>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</si>
  <si>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</si>
  <si>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</si>
  <si>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</si>
  <si>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</si>
  <si>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</si>
  <si>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</si>
  <si>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</si>
  <si>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</si>
  <si>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</si>
  <si>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</si>
  <si>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</si>
  <si>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</si>
  <si>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</si>
  <si>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</si>
  <si>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</si>
  <si>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</si>
  <si>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</si>
  <si>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</si>
  <si>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</si>
  <si>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</si>
  <si>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</si>
  <si>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</si>
  <si>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</si>
  <si>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</si>
  <si>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</si>
  <si>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</si>
  <si>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</si>
  <si>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</si>
  <si>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</si>
  <si>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</si>
  <si>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</si>
  <si>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</si>
  <si>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</si>
  <si>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</si>
  <si>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</si>
  <si>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</si>
  <si>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</si>
  <si>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</si>
  <si>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</si>
  <si>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</si>
  <si>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</si>
  <si>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</si>
  <si>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</si>
  <si>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</si>
  <si>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</si>
  <si>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</si>
  <si>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</si>
  <si>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</si>
  <si>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</si>
  <si>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</si>
  <si>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</si>
  <si>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</si>
  <si>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</si>
  <si>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</si>
  <si>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</si>
  <si>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</si>
  <si>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</si>
  <si>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</si>
  <si>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</si>
  <si>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</si>
  <si>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</si>
  <si>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</si>
  <si>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</si>
  <si>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</si>
  <si>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</si>
  <si>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</si>
  <si>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</si>
  <si>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</si>
  <si>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</si>
  <si>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</si>
  <si>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</si>
  <si>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</si>
  <si>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</si>
  <si>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</si>
  <si>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</si>
  <si>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</si>
  <si>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</si>
  <si>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</si>
  <si>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</si>
  <si>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</si>
  <si>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</si>
  <si>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</si>
  <si>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</si>
  <si>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</si>
  <si>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</si>
  <si>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</si>
  <si>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</si>
  <si>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</si>
  <si>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</si>
  <si>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</si>
  <si>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</si>
  <si>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</si>
  <si>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</si>
  <si>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</si>
  <si>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</si>
  <si>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</si>
  <si>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</si>
  <si>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</si>
  <si>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</si>
  <si>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</si>
  <si>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</si>
  <si>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</si>
  <si>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</si>
  <si>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</si>
  <si>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</si>
  <si>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</si>
  <si>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</si>
  <si>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</si>
  <si>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</si>
  <si>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</si>
  <si>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</si>
  <si>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</si>
  <si>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</si>
  <si>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</si>
  <si>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</si>
  <si>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</si>
  <si>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</si>
  <si>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</si>
  <si>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</si>
  <si>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</si>
  <si>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</si>
  <si>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</si>
  <si>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</si>
  <si>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</si>
  <si>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</si>
  <si>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</si>
  <si>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</si>
  <si>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</si>
  <si>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</si>
  <si>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</si>
  <si>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</si>
  <si>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</si>
  <si>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</si>
  <si>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</si>
  <si>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</si>
  <si>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</si>
  <si>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</si>
  <si>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</si>
  <si>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</si>
  <si>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</si>
  <si>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</si>
  <si>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</si>
  <si>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</si>
  <si>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</si>
  <si>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</si>
  <si>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</si>
  <si>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</si>
  <si>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</si>
  <si>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</si>
  <si>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</si>
  <si>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</si>
  <si>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</si>
  <si>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</si>
  <si>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</si>
  <si>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</si>
  <si>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</si>
  <si>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</si>
  <si>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</si>
  <si>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</si>
  <si>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</si>
  <si>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</si>
  <si>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</si>
  <si>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</si>
  <si>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</si>
  <si>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</si>
  <si>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</si>
  <si>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</si>
  <si>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</si>
  <si>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</si>
  <si>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</si>
  <si>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</si>
  <si>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</si>
  <si>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</si>
  <si>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</si>
  <si>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</si>
  <si>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</si>
  <si>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</si>
  <si>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</si>
  <si>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</si>
  <si>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</si>
  <si>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</si>
  <si>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</si>
  <si>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</si>
  <si>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</si>
  <si>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</si>
  <si>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</si>
  <si>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</si>
  <si>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</si>
  <si>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</si>
  <si>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</si>
  <si>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</si>
  <si>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</si>
  <si>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</si>
  <si>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</si>
  <si>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</si>
  <si>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</si>
  <si>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</si>
  <si>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</si>
  <si>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</si>
  <si>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</si>
  <si>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</si>
  <si>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</si>
  <si>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</si>
  <si>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</si>
  <si>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</si>
  <si>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</si>
  <si>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</si>
  <si>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</si>
  <si>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</si>
  <si>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</si>
  <si>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</si>
  <si>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</si>
  <si>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</si>
  <si>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</si>
  <si>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</si>
  <si>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</si>
  <si>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</si>
  <si>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</si>
  <si>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</si>
  <si>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</si>
  <si>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</si>
  <si>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</si>
  <si>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</si>
  <si>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</si>
  <si>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</si>
  <si>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</si>
  <si>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</si>
  <si>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</si>
  <si>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</si>
  <si>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</si>
  <si>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</si>
  <si>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</si>
  <si>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</si>
  <si>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</si>
  <si>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</si>
  <si>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</si>
  <si>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</si>
  <si>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</si>
  <si>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</si>
  <si>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</si>
  <si>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</si>
  <si>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</si>
  <si>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</si>
  <si>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</si>
  <si>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</si>
  <si>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</si>
  <si>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</si>
  <si>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</si>
  <si>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</si>
  <si>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</si>
  <si>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</si>
  <si>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</si>
  <si>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</si>
  <si>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</si>
  <si>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</si>
  <si>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</si>
  <si>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</si>
  <si>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</si>
  <si>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</si>
  <si>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</si>
  <si>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</si>
  <si>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</si>
  <si>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</si>
  <si>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</si>
  <si>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</si>
  <si>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</si>
  <si>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</si>
  <si>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</si>
  <si>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</si>
  <si>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</si>
  <si>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</si>
  <si>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</si>
  <si>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</si>
  <si>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</si>
  <si>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</si>
  <si>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</si>
  <si>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</si>
  <si>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</si>
  <si>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</si>
  <si>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</si>
  <si>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</si>
  <si>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</si>
  <si>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</si>
  <si>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</si>
  <si>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</si>
  <si>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</si>
  <si>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</si>
  <si>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</si>
  <si>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</si>
  <si>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</si>
  <si>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</si>
  <si>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</si>
  <si>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</si>
  <si>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</si>
  <si>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</si>
  <si>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</si>
  <si>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</si>
  <si>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</si>
  <si>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</si>
  <si>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</si>
  <si>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</si>
  <si>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</si>
  <si>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</si>
  <si>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</si>
  <si>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</si>
  <si>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</si>
  <si>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</si>
  <si>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</si>
  <si>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</si>
  <si>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</si>
  <si>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</si>
  <si>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</si>
  <si>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</si>
  <si>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</si>
  <si>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</si>
  <si>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</si>
  <si>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</si>
  <si>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</si>
  <si>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</si>
  <si>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</si>
  <si>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</si>
  <si>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</si>
  <si>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</si>
  <si>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</si>
  <si>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</si>
  <si>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</si>
  <si>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</si>
  <si>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</si>
  <si>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</si>
  <si>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</si>
  <si>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</si>
  <si>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</si>
  <si>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</si>
  <si>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</si>
  <si>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</si>
  <si>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</si>
  <si>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</si>
  <si>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</si>
  <si>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</si>
  <si>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</si>
  <si>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</si>
  <si>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</si>
  <si>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</si>
  <si>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</si>
  <si>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</si>
  <si>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</si>
  <si>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</si>
  <si>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</si>
  <si>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</si>
  <si>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</si>
  <si>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</si>
  <si>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</si>
  <si>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</si>
  <si>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</si>
  <si>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</si>
  <si>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</si>
  <si>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</si>
  <si>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</si>
  <si>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</si>
  <si>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</si>
  <si>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</si>
  <si>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</si>
  <si>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</si>
  <si>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</si>
  <si>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</si>
  <si>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</si>
  <si>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</si>
  <si>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</si>
  <si>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</si>
  <si>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</si>
  <si>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</si>
  <si>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</si>
  <si>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</si>
  <si>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</si>
  <si>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</si>
  <si>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</si>
  <si>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</si>
  <si>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</si>
  <si>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</si>
  <si>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</si>
  <si>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</si>
  <si>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</si>
  <si>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</si>
  <si>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</si>
  <si>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</si>
  <si>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</si>
  <si>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</si>
  <si>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</si>
  <si>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</si>
  <si>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</si>
  <si>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</si>
  <si>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</si>
  <si>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</si>
  <si>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</si>
  <si>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</si>
  <si>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</si>
  <si>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</si>
  <si>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</si>
  <si>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</si>
  <si>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</si>
  <si>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</si>
  <si>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</si>
  <si>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</si>
  <si>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</si>
  <si>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</si>
  <si>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</si>
  <si>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</si>
  <si>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</si>
  <si>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</si>
  <si>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</si>
  <si>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</si>
  <si>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</si>
  <si>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</si>
  <si>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</si>
  <si>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</si>
  <si>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</si>
  <si>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</si>
  <si>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</si>
  <si>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</si>
  <si>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</si>
  <si>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</si>
  <si>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</si>
  <si>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</si>
  <si>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</si>
  <si>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</si>
  <si>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</si>
  <si>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</si>
  <si>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</si>
  <si>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</si>
  <si>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</si>
  <si>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</si>
  <si>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</si>
  <si>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</si>
  <si>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</si>
  <si>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</si>
  <si>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</si>
  <si>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</si>
  <si>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</si>
  <si>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</si>
  <si>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</si>
  <si>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</si>
  <si>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</si>
  <si>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</si>
  <si>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</si>
  <si>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</si>
  <si>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</si>
  <si>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</si>
  <si>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</si>
  <si>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</si>
  <si>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</si>
  <si>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</si>
  <si>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</si>
  <si>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</si>
  <si>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</si>
  <si>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</si>
  <si>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</si>
  <si>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</si>
  <si>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</si>
  <si>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</si>
  <si>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</si>
  <si>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</si>
  <si>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</si>
  <si>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</si>
  <si>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</si>
  <si>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</si>
  <si>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</si>
  <si>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</si>
  <si>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</si>
  <si>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</si>
  <si>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</si>
  <si>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</si>
  <si>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</si>
  <si>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</si>
  <si>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</si>
  <si>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</si>
  <si>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</si>
  <si>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</si>
  <si>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</si>
  <si>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</si>
  <si>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</si>
  <si>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</si>
  <si>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</si>
  <si>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</si>
  <si>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</si>
  <si>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</si>
  <si>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</si>
  <si>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</si>
  <si>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</si>
  <si>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</si>
  <si>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</si>
  <si>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</si>
  <si>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</si>
  <si>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</si>
  <si>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</si>
  <si>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</si>
  <si>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</si>
  <si>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</si>
  <si>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</si>
  <si>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</si>
  <si>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</si>
  <si>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</si>
  <si>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</si>
  <si>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</si>
  <si>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</si>
  <si>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</si>
  <si>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</si>
  <si>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</si>
  <si>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</si>
  <si>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</si>
  <si>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</si>
  <si>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</si>
  <si>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</si>
  <si>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</si>
  <si>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</si>
  <si>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</si>
  <si>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</si>
  <si>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</si>
  <si>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</si>
  <si>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</si>
  <si>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</si>
  <si>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</si>
  <si>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</si>
  <si>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</si>
  <si>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</si>
  <si>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</si>
  <si>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</si>
  <si>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</si>
  <si>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</si>
  <si>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</si>
  <si>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</si>
  <si>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</si>
  <si>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</si>
  <si>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</si>
  <si>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</si>
  <si>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</si>
  <si>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</si>
  <si>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</si>
  <si>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</si>
  <si>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</si>
  <si>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</si>
  <si>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</si>
  <si>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</si>
  <si>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</si>
  <si>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</si>
  <si>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</si>
  <si>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</si>
  <si>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</si>
  <si>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</si>
  <si>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</si>
  <si>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</si>
  <si>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</si>
  <si>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</si>
  <si>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</si>
  <si>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</si>
  <si>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</si>
  <si>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</si>
  <si>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</si>
  <si>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</si>
  <si>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</si>
  <si>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</si>
  <si>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</si>
  <si>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</si>
  <si>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</si>
  <si>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</si>
  <si>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</si>
  <si>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</si>
  <si>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</si>
  <si>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</si>
  <si>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</si>
  <si>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</si>
  <si>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</si>
  <si>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</si>
  <si>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</si>
  <si>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</si>
  <si>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</si>
  <si>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</si>
  <si>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</si>
  <si>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</si>
  <si>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</si>
  <si>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</si>
  <si>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</si>
  <si>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</si>
  <si>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</si>
  <si>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</si>
  <si>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</si>
  <si>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</si>
  <si>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</si>
  <si>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</si>
  <si>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</si>
  <si>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</si>
  <si>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</si>
  <si>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</si>
  <si>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</si>
  <si>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</si>
  <si>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</si>
  <si>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</si>
  <si>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</si>
  <si>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</si>
  <si>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</si>
  <si>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</si>
  <si>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</si>
  <si>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</si>
  <si>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</si>
  <si>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</si>
  <si>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</si>
  <si>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</si>
  <si>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</si>
  <si>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</si>
  <si>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</si>
  <si>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</si>
  <si>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</si>
  <si>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</si>
  <si>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</si>
  <si>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</si>
  <si>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</si>
  <si>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</si>
  <si>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</si>
  <si>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</si>
  <si>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</si>
  <si>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</si>
  <si>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</si>
  <si>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</si>
  <si>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</si>
  <si>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</si>
  <si>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</si>
  <si>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</si>
  <si>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</si>
  <si>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</si>
  <si>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</si>
  <si>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</si>
  <si>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</si>
  <si>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</si>
  <si>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</si>
  <si>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</si>
  <si>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</si>
  <si>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</si>
  <si>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</si>
  <si>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</si>
  <si>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</si>
  <si>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</si>
  <si>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</si>
  <si>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</si>
  <si>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</si>
  <si>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</si>
  <si>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</si>
  <si>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</si>
  <si>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</si>
  <si>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</si>
  <si>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</si>
  <si>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</si>
  <si>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</si>
  <si>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</si>
  <si>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</si>
  <si>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</si>
  <si>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</si>
  <si>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</si>
  <si>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</si>
  <si>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</si>
  <si>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</si>
  <si>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</si>
  <si>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</si>
  <si>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</si>
  <si>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</si>
  <si>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</si>
  <si>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</si>
  <si>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</si>
  <si>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</si>
  <si>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</si>
  <si>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</si>
  <si>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</si>
  <si>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</si>
  <si>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</si>
  <si>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</si>
  <si>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</si>
  <si>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</si>
  <si>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</si>
  <si>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</si>
  <si>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</si>
  <si>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</si>
  <si>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</si>
  <si>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</si>
  <si>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</si>
  <si>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</si>
  <si>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</si>
  <si>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</si>
  <si>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</si>
  <si>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</si>
  <si>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</si>
  <si>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</si>
  <si>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</si>
  <si>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</si>
  <si>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</si>
  <si>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</si>
  <si>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</si>
  <si>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</si>
  <si>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</si>
  <si>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</si>
  <si>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</si>
  <si>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</si>
  <si>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</si>
  <si>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</si>
  <si>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</si>
  <si>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</si>
  <si>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</si>
  <si>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</si>
  <si>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</si>
  <si>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</si>
  <si>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</si>
  <si>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</si>
  <si>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</si>
  <si>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</si>
  <si>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</si>
  <si>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</si>
  <si>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</si>
  <si>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</si>
  <si>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</si>
  <si>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</si>
  <si>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</si>
  <si>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</si>
  <si>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</si>
  <si>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</si>
  <si>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</si>
  <si>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</si>
  <si>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</si>
  <si>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</si>
  <si>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</si>
  <si>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</si>
  <si>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</si>
  <si>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</si>
  <si>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</si>
  <si>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</si>
  <si>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</si>
  <si>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</si>
  <si>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</si>
  <si>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</si>
  <si>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</si>
  <si>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</si>
  <si>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</si>
  <si>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</si>
  <si>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</si>
  <si>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</si>
  <si>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</si>
  <si>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</si>
  <si>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</si>
  <si>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</si>
  <si>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</si>
  <si>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</si>
  <si>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</si>
  <si>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</si>
  <si>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</si>
  <si>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</si>
  <si>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</si>
  <si>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</si>
  <si>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</si>
  <si>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</si>
  <si>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</si>
  <si>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</si>
  <si>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</si>
  <si>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</si>
  <si>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</si>
  <si>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</si>
  <si>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</si>
  <si>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</si>
  <si>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</si>
  <si>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</si>
  <si>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</si>
  <si>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</si>
  <si>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</si>
  <si>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</si>
  <si>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</si>
  <si>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</si>
  <si>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</si>
  <si>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</si>
  <si>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</si>
  <si>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</si>
  <si>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</si>
  <si>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</si>
  <si>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</si>
  <si>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</si>
  <si>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</si>
  <si>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</si>
  <si>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</si>
  <si>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</si>
  <si>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</si>
  <si>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</si>
  <si>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</si>
  <si>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</si>
  <si>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</si>
  <si>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</si>
  <si>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</si>
  <si>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</si>
  <si>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</si>
  <si>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</si>
  <si>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</si>
  <si>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</si>
  <si>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</si>
  <si>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</si>
  <si>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</si>
  <si>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</si>
  <si>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</si>
  <si>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</si>
  <si>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</si>
  <si>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</si>
  <si>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</si>
  <si>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</si>
  <si>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</si>
  <si>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</si>
  <si>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</si>
  <si>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</si>
  <si>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</si>
  <si>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</si>
  <si>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</si>
  <si>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</si>
  <si>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</si>
  <si>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</si>
  <si>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</si>
  <si>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</si>
  <si>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</si>
  <si>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</si>
  <si>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</si>
  <si>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</si>
  <si>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</si>
  <si>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</si>
  <si>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</si>
  <si>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</si>
  <si>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</si>
  <si>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</si>
  <si>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</si>
  <si>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</si>
  <si>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</si>
  <si>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</si>
  <si>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</si>
  <si>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</si>
  <si>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</si>
  <si>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</si>
  <si>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</si>
  <si>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</si>
  <si>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</si>
  <si>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</si>
  <si>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</si>
  <si>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</si>
  <si>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</si>
  <si>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</si>
  <si>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</si>
  <si>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</si>
  <si>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</si>
  <si>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</si>
  <si>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</si>
  <si>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</si>
  <si>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</si>
  <si>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</si>
  <si>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</si>
  <si>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</si>
  <si>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</si>
  <si>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</si>
  <si>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</si>
  <si>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</si>
  <si>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</si>
  <si>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</si>
  <si>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</si>
  <si>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</si>
  <si>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</si>
  <si>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</si>
  <si>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</si>
  <si>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</si>
  <si>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</si>
  <si>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</si>
  <si>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</si>
  <si>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</si>
  <si>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</si>
  <si>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</si>
  <si>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</si>
  <si>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</si>
  <si>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</si>
  <si>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</si>
  <si>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</si>
  <si>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</si>
  <si>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</si>
  <si>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</si>
  <si>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</si>
  <si>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</si>
  <si>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</si>
  <si>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</si>
  <si>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</si>
  <si>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</si>
  <si>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</si>
  <si>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</si>
  <si>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</si>
  <si>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</si>
  <si>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</si>
  <si>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</si>
  <si>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</si>
  <si>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</si>
  <si>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</si>
  <si>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</si>
  <si>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</si>
  <si>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</si>
  <si>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</si>
  <si>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</si>
  <si>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</si>
  <si>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</si>
  <si>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</si>
  <si>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</si>
  <si>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</si>
  <si>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</si>
  <si>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</si>
  <si>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</si>
  <si>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</si>
  <si>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</si>
  <si>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</si>
  <si>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</si>
  <si>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</si>
  <si>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</si>
  <si>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</si>
  <si>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</si>
  <si>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</si>
  <si>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</si>
  <si>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</si>
  <si>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</si>
  <si>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</si>
  <si>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</si>
  <si>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</si>
  <si>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</si>
  <si>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</si>
  <si>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</si>
  <si>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</si>
  <si>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</si>
  <si>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</si>
  <si>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</si>
  <si>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</si>
  <si>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</si>
  <si>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</si>
  <si>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</si>
  <si>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</si>
  <si>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</si>
  <si>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</si>
  <si>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</si>
  <si>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</si>
  <si>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</si>
  <si>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</si>
  <si>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</si>
  <si>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</si>
  <si>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</si>
  <si>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</si>
  <si>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</si>
  <si>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</si>
  <si>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</si>
  <si>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</si>
  <si>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</si>
  <si>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</si>
  <si>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</si>
  <si>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</si>
  <si>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</si>
  <si>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</si>
  <si>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</si>
  <si>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</si>
  <si>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</si>
  <si>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</si>
  <si>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</si>
  <si>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</si>
  <si>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</si>
  <si>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</si>
  <si>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</si>
  <si>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</si>
  <si>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</si>
  <si>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</si>
  <si>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</si>
  <si>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</si>
  <si>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</si>
  <si>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</si>
  <si>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</si>
  <si>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</si>
  <si>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</si>
  <si>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</si>
  <si>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</si>
  <si>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</si>
  <si>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</si>
  <si>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</si>
  <si>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</si>
  <si>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</si>
  <si>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</si>
  <si>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</si>
  <si>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</si>
  <si>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</si>
  <si>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</si>
  <si>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</si>
  <si>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</si>
  <si>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</si>
  <si>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</si>
  <si>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</si>
  <si>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</si>
  <si>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</si>
  <si>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</si>
  <si>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</si>
  <si>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</si>
  <si>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</si>
  <si>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</si>
  <si>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</si>
  <si>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</si>
  <si>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</si>
  <si>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</si>
  <si>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</si>
  <si>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</si>
  <si>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</si>
  <si>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</si>
  <si>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</si>
  <si>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</si>
  <si>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</si>
  <si>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</si>
  <si>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</si>
  <si>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</si>
  <si>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</si>
  <si>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</si>
  <si>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</si>
  <si>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</si>
  <si>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</si>
  <si>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</si>
  <si>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</si>
  <si>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</si>
  <si>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</si>
  <si>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</si>
  <si>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</si>
  <si>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</si>
  <si>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</si>
  <si>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</si>
  <si>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</si>
  <si>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</si>
  <si>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</si>
  <si>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</si>
  <si>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</si>
  <si>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</si>
  <si>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</si>
  <si>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</si>
  <si>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</si>
  <si>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</si>
  <si>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</si>
  <si>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</si>
  <si>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</si>
  <si>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</si>
  <si>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</si>
  <si>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</si>
  <si>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</si>
  <si>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</si>
  <si>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</si>
  <si>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</si>
  <si>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</si>
  <si>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</si>
  <si>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</si>
  <si>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</si>
  <si>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</si>
  <si>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</si>
  <si>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</si>
  <si>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</si>
  <si>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</si>
  <si>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</si>
  <si>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</si>
  <si>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</si>
  <si>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</si>
  <si>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</si>
  <si>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</si>
  <si>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</si>
  <si>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</si>
  <si>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</si>
  <si>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</si>
  <si>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</si>
  <si>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</si>
  <si>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</si>
  <si>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</si>
  <si>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</si>
  <si>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</si>
  <si>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</si>
  <si>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</si>
  <si>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</si>
  <si>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</si>
  <si>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</si>
  <si>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</si>
  <si>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</si>
  <si>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</si>
  <si>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</si>
  <si>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</si>
  <si>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</si>
  <si>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</si>
  <si>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</si>
  <si>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</si>
  <si>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</si>
  <si>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</si>
  <si>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</si>
  <si>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</si>
  <si>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</si>
  <si>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</si>
  <si>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</si>
  <si>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</si>
  <si>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</si>
  <si>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</si>
  <si>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</si>
  <si>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</si>
  <si>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</si>
  <si>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</si>
  <si>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</si>
  <si>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</si>
  <si>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</si>
  <si>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</si>
  <si>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</si>
  <si>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</si>
  <si>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</si>
  <si>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</si>
  <si>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</si>
  <si>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</si>
  <si>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</si>
  <si>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</si>
  <si>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</si>
  <si>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</si>
  <si>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</si>
  <si>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</si>
  <si>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</si>
  <si>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</si>
  <si>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</si>
  <si>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</si>
  <si>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</si>
  <si>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</si>
  <si>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</si>
  <si>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</si>
  <si>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</si>
  <si>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</si>
  <si>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</si>
  <si>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</si>
  <si>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</si>
  <si>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</si>
  <si>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</si>
  <si>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</si>
  <si>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</si>
  <si>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</si>
  <si>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</si>
  <si>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</si>
  <si>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</si>
  <si>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</si>
  <si>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</si>
  <si>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</si>
  <si>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</si>
  <si>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</si>
  <si>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</si>
  <si>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</si>
  <si>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</si>
  <si>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</si>
  <si>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</si>
  <si>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</si>
  <si>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</si>
  <si>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</si>
  <si>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</si>
  <si>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</si>
  <si>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</si>
  <si>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</si>
  <si>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</si>
  <si>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</si>
  <si>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</si>
  <si>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</si>
  <si>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</si>
  <si>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</si>
  <si>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</si>
  <si>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</si>
  <si>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</si>
  <si>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</si>
  <si>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</si>
  <si>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</si>
  <si>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</si>
  <si>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</si>
  <si>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</si>
  <si>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</si>
  <si>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</si>
  <si>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</si>
  <si>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</si>
  <si>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</si>
  <si>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</si>
  <si>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</si>
  <si>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</si>
  <si>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</si>
  <si>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</si>
  <si>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</si>
  <si>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</si>
  <si>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</si>
  <si>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</si>
  <si>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</si>
  <si>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</si>
  <si>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</si>
  <si>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</si>
  <si>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</si>
  <si>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</si>
  <si>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</si>
  <si>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</si>
  <si>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</si>
  <si>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</si>
  <si>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</si>
  <si>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</si>
  <si>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</si>
  <si>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</si>
  <si>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</si>
  <si>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</si>
  <si>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</si>
  <si>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</si>
  <si>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</si>
  <si>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</si>
  <si>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</si>
  <si>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</si>
  <si>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</si>
  <si>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</si>
  <si>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</si>
  <si>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</si>
  <si>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</si>
  <si>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</si>
  <si>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</si>
  <si>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</si>
  <si>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</si>
  <si>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</si>
  <si>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</si>
  <si>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</si>
  <si>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</si>
  <si>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</si>
  <si>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</si>
  <si>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</si>
  <si>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</si>
  <si>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</si>
  <si>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</si>
  <si>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</si>
  <si>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</si>
  <si>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</si>
  <si>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</si>
  <si>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</si>
  <si>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</si>
  <si>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</si>
  <si>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</si>
  <si>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</si>
  <si>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</si>
  <si>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</si>
  <si>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</si>
  <si>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</si>
  <si>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</si>
  <si>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</si>
  <si>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</si>
  <si>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</si>
  <si>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</si>
  <si>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</si>
  <si>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</si>
  <si>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</si>
  <si>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</si>
  <si>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</si>
  <si>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</si>
  <si>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</si>
  <si>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</si>
  <si>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</si>
  <si>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</si>
  <si>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</si>
  <si>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</si>
  <si>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</si>
  <si>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</si>
  <si>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</si>
  <si>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</si>
  <si>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</si>
  <si>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</si>
  <si>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</si>
  <si>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</si>
  <si>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</si>
  <si>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</si>
  <si>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</si>
  <si>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</si>
  <si>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</si>
  <si>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</si>
  <si>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</si>
  <si>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</si>
  <si>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</si>
  <si>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</si>
  <si>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</si>
  <si>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</si>
  <si>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</si>
  <si>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</si>
  <si>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</si>
  <si>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</si>
  <si>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</si>
  <si>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</si>
  <si>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</si>
  <si>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</si>
  <si>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</si>
  <si>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</si>
  <si>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</si>
  <si>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</si>
  <si>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</si>
  <si>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</si>
  <si>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</si>
  <si>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</si>
  <si>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</si>
  <si>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</si>
  <si>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</si>
  <si>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</si>
  <si>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</si>
  <si>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</si>
  <si>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</si>
  <si>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</si>
  <si>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</si>
  <si>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</si>
  <si>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</si>
  <si>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</si>
  <si>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</si>
  <si>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</si>
  <si>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</si>
  <si>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</si>
  <si>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</si>
  <si>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</si>
  <si>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</si>
  <si>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</si>
  <si>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</si>
  <si>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</si>
  <si>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</si>
  <si>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</si>
  <si>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</si>
  <si>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</si>
  <si>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</si>
  <si>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</si>
  <si>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</si>
  <si>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</si>
  <si>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</si>
  <si>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</si>
  <si>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</si>
  <si>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</si>
  <si>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</si>
  <si>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</si>
  <si>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</si>
  <si>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</si>
  <si>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</si>
  <si>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</si>
  <si>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</si>
  <si>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</si>
  <si>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</si>
  <si>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</si>
  <si>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</si>
  <si>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</si>
  <si>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</si>
  <si>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</si>
  <si>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</si>
  <si>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</si>
  <si>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</si>
  <si>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</si>
  <si>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</si>
  <si>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</si>
  <si>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</si>
  <si>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</si>
  <si>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</si>
  <si>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</si>
  <si>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</si>
  <si>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</si>
  <si>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</si>
  <si>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</si>
  <si>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</si>
  <si>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</si>
  <si>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</si>
  <si>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</si>
  <si>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</si>
  <si>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</si>
  <si>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</si>
  <si>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</si>
  <si>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</si>
  <si>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</si>
  <si>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</si>
  <si>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</si>
  <si>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</si>
  <si>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</si>
  <si>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</si>
  <si>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</si>
  <si>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</si>
  <si>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</si>
  <si>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</si>
  <si>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</si>
  <si>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</si>
  <si>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</si>
  <si>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</si>
  <si>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</si>
  <si>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</si>
  <si>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</si>
  <si>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</si>
  <si>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</si>
  <si>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</si>
  <si>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</si>
  <si>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</si>
  <si>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</si>
  <si>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</si>
  <si>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</si>
  <si>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</si>
  <si>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</si>
  <si>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</si>
  <si>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</si>
  <si>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</si>
  <si>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</si>
  <si>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</si>
  <si>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</si>
  <si>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</si>
  <si>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</si>
  <si>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</si>
  <si>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</si>
  <si>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</si>
  <si>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</si>
  <si>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</si>
  <si>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</si>
  <si>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</si>
  <si>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</si>
  <si>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</si>
  <si>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</si>
  <si>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</si>
  <si>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</si>
  <si>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</si>
  <si>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</si>
  <si>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</si>
  <si>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</si>
  <si>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</si>
  <si>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</si>
  <si>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</si>
  <si>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</si>
  <si>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</si>
  <si>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</si>
  <si>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</si>
  <si>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</si>
  <si>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</si>
  <si>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</si>
  <si>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</si>
  <si>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</si>
  <si>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</si>
  <si>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</si>
  <si>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</si>
  <si>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</si>
  <si>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</si>
  <si>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</si>
  <si>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</si>
  <si>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</si>
  <si>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</si>
  <si>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</si>
  <si>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</si>
  <si>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</si>
  <si>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</si>
  <si>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</si>
  <si>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</si>
  <si>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</si>
  <si>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</si>
  <si>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</si>
  <si>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</si>
  <si>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</si>
  <si>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</si>
  <si>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</si>
  <si>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</si>
  <si>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</si>
  <si>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</si>
  <si>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</si>
  <si>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</si>
  <si>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</si>
  <si>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</si>
  <si>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</si>
  <si>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</si>
  <si>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</si>
  <si>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</si>
  <si>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</si>
  <si>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</si>
  <si>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</si>
  <si>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</si>
  <si>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</si>
  <si>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</si>
  <si>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</si>
  <si>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</si>
  <si>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</si>
  <si>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</si>
  <si>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</si>
  <si>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</si>
  <si>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</si>
  <si>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</si>
  <si>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</si>
  <si>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</si>
  <si>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</si>
  <si>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</si>
  <si>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</si>
  <si>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</si>
  <si>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</si>
  <si>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</si>
  <si>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</si>
  <si>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</si>
  <si>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</si>
  <si>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</si>
  <si>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</si>
  <si>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</si>
  <si>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</si>
  <si>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</si>
  <si>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</si>
  <si>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</si>
  <si>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</si>
  <si>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</si>
  <si>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</si>
  <si>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</si>
  <si>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</si>
  <si>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</si>
  <si>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</si>
  <si>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</si>
  <si>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</si>
  <si>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</si>
  <si>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</si>
  <si>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</si>
  <si>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</si>
  <si>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</si>
  <si>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</si>
  <si>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</si>
  <si>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</si>
  <si>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</si>
  <si>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</si>
  <si>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</si>
  <si>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</si>
  <si>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</si>
  <si>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</si>
  <si>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</si>
  <si>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</si>
  <si>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</si>
  <si>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</si>
  <si>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</si>
  <si>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</si>
  <si>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</si>
  <si>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</si>
  <si>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</si>
  <si>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</si>
  <si>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</si>
  <si>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</si>
  <si>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</si>
  <si>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</si>
  <si>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</si>
  <si>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</si>
  <si>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</si>
  <si>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</si>
  <si>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</si>
  <si>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</si>
  <si>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</si>
  <si>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</si>
  <si>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</si>
  <si>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</si>
  <si>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</si>
  <si>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</si>
  <si>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</si>
  <si>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</si>
  <si>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</si>
  <si>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</si>
  <si>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</si>
  <si>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</si>
  <si>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</si>
  <si>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</si>
  <si>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</si>
  <si>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</si>
  <si>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</si>
  <si>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</si>
  <si>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</si>
  <si>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</si>
  <si>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</si>
  <si>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</si>
  <si>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</si>
  <si>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</si>
  <si>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</si>
  <si>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</si>
  <si>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</si>
  <si>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</si>
  <si>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</si>
  <si>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</si>
  <si>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</si>
  <si>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</si>
  <si>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</si>
  <si>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</si>
  <si>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</si>
  <si>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</si>
  <si>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</si>
  <si>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</si>
  <si>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</si>
  <si>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</si>
  <si>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</si>
  <si>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</si>
  <si>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</si>
  <si>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</si>
  <si>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</si>
  <si>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</si>
  <si>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</si>
  <si>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</si>
  <si>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</si>
  <si>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</si>
  <si>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</si>
  <si>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</si>
  <si>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</si>
  <si>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</si>
  <si>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</si>
  <si>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</si>
  <si>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</si>
  <si>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</si>
  <si>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</si>
  <si>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</si>
  <si>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</si>
  <si>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</si>
  <si>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</si>
  <si>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</si>
  <si>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</si>
  <si>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</si>
  <si>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</si>
  <si>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</si>
  <si>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</si>
  <si>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</si>
  <si>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</si>
  <si>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</si>
  <si>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</si>
  <si>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</si>
  <si>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</si>
  <si>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</si>
  <si>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</si>
  <si>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</si>
  <si>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</si>
  <si>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</si>
  <si>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</si>
  <si>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</si>
  <si>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</si>
  <si>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</si>
  <si>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</si>
  <si>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</si>
  <si>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</si>
  <si>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</si>
  <si>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</si>
  <si>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</si>
  <si>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</si>
  <si>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</si>
  <si>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</si>
  <si>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</si>
  <si>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</si>
  <si>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</si>
  <si>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</si>
  <si>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</si>
  <si>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</si>
  <si>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</si>
  <si>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</si>
  <si>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</si>
  <si>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</si>
  <si>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</si>
  <si>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</si>
  <si>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</si>
  <si>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</si>
  <si>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</si>
  <si>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</si>
  <si>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</si>
  <si>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</si>
  <si>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</si>
  <si>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</si>
  <si>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</si>
  <si>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</si>
  <si>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</si>
  <si>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</si>
  <si>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</si>
  <si>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</si>
  <si>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</si>
  <si>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</si>
  <si>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</si>
  <si>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</si>
  <si>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</si>
  <si>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</si>
  <si>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</si>
  <si>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</si>
  <si>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</si>
  <si>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</si>
  <si>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</si>
  <si>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</si>
  <si>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</si>
  <si>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</si>
  <si>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</si>
  <si>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</si>
  <si>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</si>
  <si>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</si>
  <si>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</si>
  <si>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</si>
  <si>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</si>
  <si>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</si>
  <si>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</si>
  <si>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</si>
  <si>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</si>
  <si>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</si>
  <si>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</si>
  <si>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</si>
  <si>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</si>
  <si>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</si>
  <si>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</si>
  <si>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</si>
  <si>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</si>
  <si>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</si>
  <si>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</si>
  <si>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</si>
  <si>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</si>
  <si>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</si>
  <si>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</si>
  <si>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</si>
  <si>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</si>
  <si>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</si>
  <si>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</si>
  <si>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</si>
  <si>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</si>
  <si>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</si>
  <si>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</si>
  <si>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</si>
  <si>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</si>
  <si>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</si>
  <si>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</si>
  <si>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</si>
  <si>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</si>
  <si>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</si>
  <si>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</si>
  <si>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</si>
  <si>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</si>
  <si>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</si>
  <si>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</si>
  <si>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</si>
  <si>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</si>
  <si>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</si>
  <si>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</si>
  <si>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</si>
  <si>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</si>
  <si>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</si>
  <si>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</si>
  <si>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</si>
  <si>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</si>
  <si>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</si>
  <si>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</si>
  <si>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</si>
  <si>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</si>
  <si>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</si>
  <si>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</si>
  <si>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</si>
  <si>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</si>
  <si>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</si>
  <si>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</si>
  <si>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</si>
  <si>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</si>
  <si>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</si>
  <si>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</si>
  <si>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</si>
  <si>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</si>
  <si>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</si>
  <si>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</si>
  <si>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</si>
  <si>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</si>
  <si>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</si>
  <si>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</si>
  <si>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</si>
  <si>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</si>
  <si>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</si>
  <si>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</si>
  <si>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</si>
  <si>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</si>
  <si>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</si>
  <si>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</si>
  <si>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</si>
  <si>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</si>
  <si>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</si>
  <si>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</si>
  <si>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</si>
  <si>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</si>
  <si>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</si>
  <si>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</si>
  <si>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</si>
  <si>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</si>
  <si>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</si>
  <si>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</si>
  <si>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</si>
  <si>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</si>
  <si>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</si>
  <si>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</si>
  <si>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</si>
  <si>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</si>
  <si>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</si>
  <si>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</si>
  <si>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</si>
  <si>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</si>
  <si>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</si>
  <si>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</si>
  <si>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</si>
  <si>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</si>
  <si>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</si>
  <si>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</si>
  <si>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</si>
  <si>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</si>
  <si>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</si>
  <si>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</si>
  <si>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</si>
  <si>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</si>
  <si>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</si>
  <si>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</si>
  <si>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</si>
  <si>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</si>
  <si>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</si>
  <si>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</si>
  <si>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</si>
  <si>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</si>
  <si>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</si>
  <si>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</si>
  <si>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</si>
  <si>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</si>
  <si>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</si>
  <si>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</si>
  <si>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</si>
  <si>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</si>
  <si>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</si>
  <si>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</si>
  <si>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</si>
  <si>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</si>
  <si>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</si>
  <si>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</si>
  <si>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</si>
  <si>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</si>
  <si>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</si>
  <si>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</si>
  <si>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</si>
  <si>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</si>
  <si>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</si>
  <si>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</si>
  <si>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</si>
  <si>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</si>
  <si>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</si>
  <si>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</si>
  <si>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</si>
  <si>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</si>
  <si>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</si>
  <si>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</si>
  <si>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</si>
  <si>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</si>
  <si>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</si>
  <si>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</si>
  <si>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</si>
  <si>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</si>
  <si>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</si>
  <si>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</si>
  <si>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</si>
  <si>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</si>
  <si>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</si>
  <si>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</si>
  <si>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</si>
  <si>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</si>
  <si>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</si>
  <si>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</si>
  <si>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</si>
  <si>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</si>
  <si>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</si>
  <si>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</si>
  <si>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</si>
  <si>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</si>
  <si>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</si>
  <si>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</si>
  <si>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</si>
  <si>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</si>
  <si>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</si>
  <si>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</si>
  <si>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</si>
  <si>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</si>
  <si>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</si>
  <si>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</si>
  <si>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</si>
  <si>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</si>
  <si>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</si>
  <si>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</si>
  <si>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</si>
  <si>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</si>
  <si>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</si>
  <si>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</si>
  <si>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</si>
  <si>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</si>
  <si>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</si>
  <si>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</si>
  <si>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</si>
  <si>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</si>
  <si>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</si>
  <si>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</si>
  <si>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</si>
  <si>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</si>
  <si>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</si>
  <si>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</si>
  <si>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</si>
  <si>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</si>
  <si>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</si>
  <si>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</si>
  <si>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</si>
  <si>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</si>
  <si>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</si>
  <si>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</si>
  <si>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</si>
  <si>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</si>
  <si>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</si>
  <si>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</si>
  <si>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</si>
  <si>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</si>
  <si>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</si>
  <si>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</si>
  <si>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</si>
  <si>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</si>
  <si>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</si>
  <si>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</si>
  <si>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</si>
  <si>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</si>
  <si>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</si>
  <si>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</si>
  <si>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</si>
  <si>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</si>
  <si>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</si>
  <si>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</si>
  <si>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</si>
  <si>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</si>
  <si>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</si>
  <si>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</si>
  <si>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</si>
  <si>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</si>
  <si>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</si>
  <si>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</si>
  <si>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</si>
  <si>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</si>
  <si>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</si>
  <si>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</si>
  <si>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</si>
  <si>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</si>
  <si>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</si>
  <si>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</si>
  <si>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</si>
  <si>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</si>
  <si>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</si>
  <si>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</si>
  <si>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</si>
  <si>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</si>
  <si>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</si>
  <si>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</si>
  <si>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</si>
  <si>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</si>
  <si>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</si>
  <si>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</si>
  <si>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</si>
  <si>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</si>
  <si>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</si>
  <si>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</si>
  <si>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</si>
  <si>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</si>
  <si>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</si>
  <si>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</si>
  <si>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</si>
  <si>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</si>
  <si>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</si>
  <si>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</si>
  <si>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</si>
  <si>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</si>
  <si>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</si>
  <si>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</si>
  <si>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</si>
  <si>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</si>
  <si>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</si>
  <si>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</si>
  <si>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</si>
  <si>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</si>
  <si>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</si>
  <si>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</si>
  <si>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</si>
  <si>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</si>
  <si>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</si>
  <si>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</si>
  <si>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</si>
  <si>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</si>
  <si>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</si>
  <si>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</si>
  <si>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</si>
  <si>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</si>
  <si>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</si>
  <si>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</si>
  <si>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</si>
  <si>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</si>
  <si>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</si>
  <si>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</si>
  <si>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</si>
  <si>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</si>
  <si>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</si>
  <si>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</si>
  <si>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</si>
  <si>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</si>
  <si>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</si>
  <si>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</si>
  <si>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</si>
  <si>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</si>
  <si>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</si>
  <si>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</si>
  <si>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</si>
  <si>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</si>
  <si>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</si>
  <si>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</si>
  <si>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</si>
  <si>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</si>
  <si>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</si>
  <si>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</si>
  <si>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</si>
  <si>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</si>
  <si>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</si>
  <si>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</si>
  <si>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</si>
  <si>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</si>
  <si>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</si>
  <si>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</si>
  <si>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</si>
  <si>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</si>
  <si>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</si>
  <si>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</si>
  <si>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</si>
  <si>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</si>
  <si>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</si>
  <si>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</si>
  <si>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</si>
  <si>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</si>
  <si>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</si>
  <si>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</si>
  <si>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</si>
  <si>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</si>
  <si>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</si>
  <si>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</si>
  <si>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</si>
  <si>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</si>
  <si>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</si>
  <si>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</si>
  <si>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</si>
  <si>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</si>
  <si>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</si>
  <si>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</si>
  <si>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</si>
  <si>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</si>
  <si>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</si>
  <si>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</si>
  <si>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</si>
  <si>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</si>
  <si>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</si>
  <si>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</si>
  <si>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</si>
  <si>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</si>
  <si>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</si>
  <si>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</si>
  <si>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</si>
  <si>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</si>
  <si>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</si>
  <si>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</si>
  <si>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</si>
  <si>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</si>
  <si>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</si>
  <si>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</si>
  <si>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</si>
  <si>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</si>
  <si>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</si>
  <si>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</si>
  <si>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</si>
  <si>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</si>
  <si>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</si>
  <si>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</si>
  <si>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</si>
  <si>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</si>
  <si>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</si>
  <si>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</si>
  <si>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</si>
  <si>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</si>
  <si>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</si>
  <si>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</si>
  <si>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</si>
  <si>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</si>
  <si>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</si>
  <si>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</si>
  <si>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</si>
  <si>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</si>
  <si>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</si>
  <si>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</si>
  <si>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</si>
  <si>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</si>
  <si>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</si>
  <si>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</si>
  <si>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</si>
  <si>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</si>
  <si>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</si>
  <si>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</si>
  <si>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</si>
  <si>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</si>
  <si>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</si>
  <si>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</si>
  <si>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</si>
  <si>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</si>
  <si>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</si>
  <si>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</si>
  <si>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</si>
  <si>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</si>
  <si>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</si>
  <si>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</si>
  <si>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</si>
  <si>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</si>
  <si>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</si>
  <si>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</si>
  <si>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</si>
  <si>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</si>
  <si>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</si>
  <si>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</si>
  <si>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</si>
  <si>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</si>
  <si>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</si>
  <si>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</si>
  <si>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</si>
  <si>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</si>
  <si>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</si>
  <si>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</si>
  <si>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</si>
  <si>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</si>
  <si>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</si>
  <si>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</si>
  <si>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</si>
  <si>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</si>
  <si>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</si>
  <si>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</si>
  <si>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</si>
  <si>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</si>
  <si>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</si>
  <si>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</si>
  <si>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</si>
  <si>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</si>
  <si>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</si>
  <si>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</si>
  <si>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</si>
  <si>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</si>
  <si>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</si>
  <si>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</si>
  <si>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</si>
  <si>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</si>
  <si>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</si>
  <si>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</si>
  <si>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</si>
  <si>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</si>
  <si>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</si>
  <si>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</si>
  <si>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</si>
  <si>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</si>
  <si>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</si>
  <si>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</si>
  <si>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</si>
  <si>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</si>
  <si>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</si>
  <si>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</si>
  <si>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</si>
  <si>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</si>
  <si>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</si>
  <si>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</si>
  <si>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</si>
  <si>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</si>
  <si>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</si>
  <si>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</si>
  <si>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</si>
  <si>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</si>
  <si>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</si>
  <si>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</si>
  <si>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</si>
  <si>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</si>
  <si>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</si>
  <si>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</si>
  <si>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</si>
  <si>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</si>
  <si>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</si>
  <si>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</si>
  <si>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</si>
  <si>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</si>
  <si>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</si>
  <si>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</si>
  <si>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</si>
  <si>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</si>
  <si>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</si>
  <si>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</si>
  <si>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</si>
  <si>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</si>
  <si>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</si>
  <si>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</si>
  <si>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</si>
  <si>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</si>
  <si>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</si>
  <si>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</si>
  <si>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</si>
  <si>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</si>
  <si>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</si>
  <si>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</si>
  <si>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</si>
  <si>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</si>
  <si>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</si>
  <si>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</si>
  <si>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</si>
  <si>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</si>
  <si>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</si>
  <si>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</si>
  <si>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</si>
  <si>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</si>
  <si>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</si>
  <si>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</si>
  <si>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</si>
  <si>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</si>
  <si>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</si>
  <si>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</si>
  <si>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</si>
  <si>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</si>
  <si>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</si>
  <si>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</si>
  <si>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</si>
  <si>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</si>
  <si>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</si>
  <si>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</si>
  <si>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</si>
  <si>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</si>
  <si>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</si>
  <si>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</si>
  <si>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</si>
  <si>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</si>
  <si>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</si>
  <si>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</si>
  <si>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</si>
  <si>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</si>
  <si>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</si>
  <si>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</si>
  <si>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</si>
  <si>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</si>
  <si>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</si>
  <si>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</si>
  <si>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</si>
  <si>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</si>
  <si>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</si>
  <si>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</si>
  <si>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</si>
  <si>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</si>
  <si>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</si>
  <si>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</si>
  <si>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</si>
  <si>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</si>
  <si>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</si>
  <si>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</si>
  <si>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</si>
  <si>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</si>
  <si>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</si>
  <si>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</si>
  <si>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</si>
  <si>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</si>
  <si>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</si>
  <si>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</si>
  <si>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</si>
  <si>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</si>
  <si>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</si>
  <si>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</si>
  <si>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</si>
  <si>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</si>
  <si>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</si>
  <si>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</si>
  <si>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</si>
  <si>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</si>
  <si>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</si>
  <si>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</si>
  <si>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</si>
  <si>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</si>
  <si>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</si>
  <si>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</si>
  <si>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</si>
  <si>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</si>
  <si>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</si>
  <si>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</si>
  <si>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</si>
  <si>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</si>
  <si>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</si>
  <si>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</si>
  <si>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</si>
  <si>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</si>
  <si>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</si>
  <si>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</si>
  <si>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</si>
  <si>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</si>
  <si>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</si>
  <si>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</si>
  <si>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</si>
  <si>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</si>
  <si>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</si>
  <si>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</si>
  <si>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</si>
  <si>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</si>
  <si>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</si>
  <si>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</si>
  <si>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</si>
  <si>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</si>
  <si>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</si>
  <si>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</si>
  <si>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</si>
  <si>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</si>
  <si>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</si>
  <si>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</si>
  <si>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</si>
  <si>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</si>
  <si>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</si>
  <si>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</si>
  <si>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</si>
  <si>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</si>
  <si>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</si>
  <si>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</si>
  <si>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</si>
  <si>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</si>
  <si>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</si>
  <si>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</si>
  <si>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</si>
  <si>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</si>
  <si>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</si>
  <si>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</si>
  <si>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</si>
  <si>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</si>
  <si>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</si>
  <si>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</si>
  <si>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</si>
  <si>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</si>
  <si>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</si>
  <si>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</si>
  <si>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</si>
  <si>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</si>
  <si>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</si>
  <si>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</si>
  <si>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</si>
  <si>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</si>
  <si>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</si>
  <si>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</si>
  <si>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</si>
  <si>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</si>
  <si>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</si>
  <si>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</si>
  <si>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</si>
  <si>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</si>
  <si>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</si>
  <si>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</si>
  <si>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</si>
  <si>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</si>
  <si>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</si>
  <si>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</si>
  <si>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</si>
  <si>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</si>
  <si>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</si>
  <si>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</si>
  <si>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</si>
  <si>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</si>
  <si>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</si>
  <si>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</si>
  <si>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</si>
  <si>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</si>
  <si>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</si>
  <si>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</si>
  <si>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</si>
  <si>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</si>
  <si>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</si>
  <si>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</si>
  <si>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</si>
  <si>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</si>
  <si>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</si>
  <si>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</si>
  <si>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</si>
  <si>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</si>
  <si>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</si>
  <si>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</si>
  <si>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</si>
  <si>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</si>
  <si>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</si>
  <si>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</si>
  <si>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</si>
  <si>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</si>
  <si>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</si>
  <si>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</si>
  <si>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</si>
  <si>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</si>
  <si>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</si>
  <si>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</si>
  <si>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</si>
  <si>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</si>
  <si>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</si>
  <si>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</si>
  <si>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</si>
  <si>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</si>
  <si>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</si>
  <si>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</si>
  <si>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</si>
  <si>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</si>
  <si>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</si>
  <si>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</si>
  <si>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</si>
  <si>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</si>
  <si>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</si>
  <si>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</si>
  <si>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</si>
  <si>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</si>
  <si>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</si>
  <si>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</si>
  <si>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</si>
  <si>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</si>
  <si>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</si>
  <si>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</si>
  <si>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</si>
  <si>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</si>
  <si>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</si>
  <si>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</si>
  <si>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</si>
  <si>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</si>
  <si>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</si>
  <si>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</si>
  <si>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</si>
  <si>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</si>
  <si>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</si>
  <si>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</si>
  <si>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</si>
  <si>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</si>
  <si>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</si>
  <si>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</si>
  <si>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</si>
  <si>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</si>
  <si>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</si>
  <si>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</si>
  <si>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</si>
  <si>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</si>
  <si>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</si>
  <si>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</si>
  <si>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</si>
  <si>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</si>
  <si>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</si>
  <si>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</si>
  <si>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</si>
  <si>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</si>
  <si>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</si>
  <si>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</si>
  <si>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</si>
  <si>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</si>
  <si>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</si>
  <si>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</si>
  <si>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</si>
  <si>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</si>
  <si>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</si>
  <si>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</si>
  <si>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</si>
  <si>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</si>
  <si>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</si>
  <si>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</si>
  <si>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</si>
  <si>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</si>
  <si>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</si>
  <si>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</si>
  <si>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</si>
  <si>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</si>
  <si>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</si>
  <si>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</si>
  <si>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</si>
  <si>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</si>
  <si>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</si>
  <si>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</si>
  <si>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</si>
  <si>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</si>
  <si>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</si>
  <si>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</si>
  <si>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</si>
  <si>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</si>
  <si>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</si>
  <si>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</si>
  <si>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</si>
  <si>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</si>
  <si>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</si>
  <si>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</si>
  <si>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</si>
  <si>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</si>
  <si>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</si>
  <si>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</si>
  <si>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</si>
  <si>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</si>
  <si>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</si>
  <si>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</si>
  <si>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</si>
  <si>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</si>
  <si>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</si>
  <si>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</si>
  <si>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</si>
  <si>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</si>
  <si>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</si>
  <si>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</si>
  <si>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</si>
  <si>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</si>
  <si>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</si>
  <si>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</si>
  <si>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</si>
  <si>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</si>
  <si>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</si>
  <si>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</si>
  <si>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</si>
  <si>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</si>
  <si>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</si>
  <si>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</si>
  <si>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</si>
  <si>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</si>
  <si>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</si>
  <si>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</si>
  <si>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</si>
  <si>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</si>
  <si>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</si>
  <si>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</si>
  <si>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</si>
  <si>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</si>
  <si>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</si>
  <si>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</si>
  <si>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</si>
  <si>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</si>
  <si>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</si>
  <si>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</si>
  <si>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</si>
  <si>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</si>
  <si>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</si>
  <si>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</si>
  <si>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</si>
  <si>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</si>
  <si>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</si>
  <si>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</si>
  <si>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</si>
  <si>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</si>
  <si>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</si>
  <si>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</si>
  <si>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</si>
  <si>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</si>
  <si>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</si>
  <si>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</si>
  <si>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</si>
  <si>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</si>
  <si>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</si>
  <si>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</si>
  <si>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</si>
  <si>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</si>
  <si>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</si>
  <si>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</si>
  <si>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</si>
  <si>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</si>
  <si>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</si>
  <si>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</si>
  <si>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</si>
  <si>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</si>
  <si>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</si>
  <si>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</si>
  <si>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</si>
  <si>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</si>
  <si>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</si>
  <si>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</si>
  <si>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</si>
  <si>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</si>
  <si>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</si>
  <si>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</si>
  <si>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</si>
  <si>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</si>
  <si>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</si>
  <si>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</si>
  <si>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</si>
  <si>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</si>
  <si>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</si>
  <si>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</si>
  <si>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</si>
  <si>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</si>
  <si>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</si>
  <si>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</si>
  <si>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</si>
  <si>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</si>
  <si>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</si>
  <si>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</si>
  <si>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</si>
  <si>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</si>
  <si>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</si>
  <si>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</si>
  <si>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</si>
  <si>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</si>
  <si>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</si>
  <si>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</si>
  <si>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</si>
  <si>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</si>
  <si>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</si>
  <si>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</si>
  <si>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</si>
  <si>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</si>
  <si>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</si>
  <si>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</si>
  <si>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</si>
  <si>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</si>
  <si>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</si>
  <si>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</si>
  <si>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</si>
  <si>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</si>
  <si>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</si>
  <si>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</si>
  <si>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</si>
  <si>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</si>
  <si>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</si>
  <si>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</si>
  <si>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</si>
  <si>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</si>
  <si>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</si>
  <si>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</si>
  <si>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</si>
  <si>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</si>
  <si>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</si>
  <si>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</si>
  <si>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</si>
  <si>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</si>
  <si>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</si>
  <si>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</si>
  <si>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</si>
  <si>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</si>
  <si>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</si>
  <si>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</si>
  <si>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</si>
  <si>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</si>
  <si>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</si>
  <si>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</si>
  <si>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</si>
  <si>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</si>
  <si>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</si>
  <si>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</si>
  <si>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</si>
  <si>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</si>
  <si>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</si>
  <si>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</si>
  <si>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</si>
  <si>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</si>
  <si>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</si>
  <si>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</si>
  <si>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</si>
  <si>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</si>
  <si>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</si>
  <si>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</si>
  <si>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</si>
  <si>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</si>
  <si>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</si>
  <si>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</si>
  <si>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</si>
  <si>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</si>
  <si>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</si>
  <si>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</si>
  <si>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</si>
  <si>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</si>
  <si>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</si>
  <si>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</si>
  <si>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</si>
  <si>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</si>
  <si>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</si>
  <si>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</si>
  <si>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</si>
  <si>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</si>
  <si>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</si>
  <si>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</si>
  <si>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</si>
  <si>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</si>
  <si>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</si>
  <si>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</si>
  <si>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</si>
  <si>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</si>
  <si>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</si>
  <si>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</si>
  <si>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</si>
  <si>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</si>
  <si>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</si>
  <si>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</si>
  <si>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</si>
  <si>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</si>
  <si>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</si>
  <si>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</si>
  <si>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</si>
  <si>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</si>
  <si>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</si>
  <si>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</si>
  <si>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</si>
  <si>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</si>
  <si>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</si>
  <si>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</si>
  <si>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</si>
  <si>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</si>
  <si>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</si>
  <si>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</si>
  <si>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</si>
  <si>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</si>
  <si>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</si>
  <si>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</si>
  <si>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</si>
  <si>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</si>
  <si>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</si>
  <si>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</si>
  <si>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</si>
  <si>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</si>
  <si>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</si>
  <si>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</si>
  <si>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</si>
  <si>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</si>
  <si>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</si>
  <si>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</si>
  <si>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</si>
  <si>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</si>
  <si>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</si>
  <si>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</si>
  <si>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</si>
  <si>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</si>
  <si>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</si>
  <si>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</si>
  <si>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</si>
  <si>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</si>
  <si>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</si>
  <si>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</si>
  <si>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</si>
  <si>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</si>
  <si>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</si>
  <si>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</si>
  <si>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</si>
  <si>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</si>
  <si>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</si>
  <si>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</si>
  <si>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</si>
  <si>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</si>
  <si>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</si>
  <si>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</si>
  <si>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</si>
  <si>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</si>
  <si>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</si>
  <si>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</si>
  <si>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</si>
  <si>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</si>
  <si>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</si>
  <si>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</si>
  <si>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</si>
  <si>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</si>
  <si>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</si>
  <si>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</si>
  <si>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</si>
  <si>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</si>
  <si>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</si>
  <si>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</si>
  <si>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</si>
  <si>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</si>
  <si>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</si>
  <si>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</si>
  <si>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</si>
  <si>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</si>
  <si>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</si>
  <si>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</si>
  <si>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</si>
  <si>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</si>
  <si>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</si>
  <si>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</si>
  <si>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</si>
  <si>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</si>
  <si>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</si>
  <si>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</si>
  <si>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</si>
  <si>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</si>
  <si>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</si>
  <si>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</si>
  <si>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</si>
  <si>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</si>
  <si>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</si>
  <si>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</si>
  <si>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</si>
  <si>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</si>
  <si>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</si>
  <si>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</si>
  <si>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</si>
  <si>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</si>
  <si>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</si>
  <si>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</si>
  <si>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</si>
  <si>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</si>
  <si>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</si>
  <si>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</si>
  <si>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</si>
  <si>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</si>
  <si>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</si>
  <si>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</si>
  <si>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</si>
  <si>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</si>
  <si>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</si>
  <si>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</si>
  <si>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</si>
  <si>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</si>
  <si>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</si>
  <si>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</si>
  <si>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</si>
  <si>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</si>
  <si>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</si>
  <si>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</si>
  <si>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</si>
  <si>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</si>
  <si>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</si>
  <si>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</si>
  <si>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</si>
  <si>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</si>
  <si>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</si>
  <si>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</si>
  <si>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</si>
  <si>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</si>
  <si>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</si>
  <si>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</si>
  <si>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</si>
  <si>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</si>
  <si>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</si>
  <si>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</si>
  <si>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</si>
  <si>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</si>
  <si>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</si>
  <si>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</si>
  <si>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</si>
  <si>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</si>
  <si>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</si>
  <si>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</si>
  <si>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</si>
  <si>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</si>
  <si>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</si>
  <si>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</si>
  <si>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</si>
  <si>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</si>
  <si>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</si>
  <si>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</si>
  <si>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</si>
  <si>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</si>
  <si>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</si>
  <si>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</si>
  <si>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</si>
  <si>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</si>
  <si>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</si>
  <si>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</si>
  <si>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</si>
  <si>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</si>
  <si>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</si>
  <si>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</si>
  <si>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</si>
  <si>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</si>
  <si>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</si>
  <si>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</si>
  <si>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</si>
  <si>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</si>
  <si>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</si>
  <si>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</si>
  <si>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</si>
  <si>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</si>
  <si>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</si>
  <si>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</si>
  <si>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</si>
  <si>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</si>
  <si>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</si>
  <si>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</si>
  <si>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</si>
  <si>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</si>
  <si>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</si>
  <si>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</si>
  <si>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</si>
  <si>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</si>
  <si>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</si>
  <si>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</si>
  <si>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</si>
  <si>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</si>
  <si>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</si>
  <si>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</si>
  <si>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</si>
  <si>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</si>
  <si>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</si>
  <si>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</si>
  <si>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</si>
  <si>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</si>
  <si>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</si>
  <si>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</si>
  <si>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</si>
  <si>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</si>
  <si>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</si>
  <si>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</si>
  <si>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</si>
  <si>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</si>
  <si>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</si>
  <si>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</si>
  <si>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</si>
  <si>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</si>
  <si>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</si>
  <si>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</si>
  <si>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</si>
  <si>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</si>
  <si>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</si>
  <si>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</si>
  <si>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</si>
  <si>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</si>
  <si>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</si>
  <si>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</si>
  <si>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</si>
  <si>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</si>
  <si>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</si>
  <si>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</si>
  <si>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</si>
  <si>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</si>
  <si>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</si>
  <si>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</si>
  <si>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</si>
  <si>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</si>
  <si>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</si>
  <si>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</si>
  <si>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</si>
  <si>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</si>
  <si>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</si>
  <si>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</si>
  <si>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</si>
  <si>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</si>
  <si>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</si>
  <si>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</si>
  <si>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</si>
  <si>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</si>
  <si>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</si>
  <si>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</si>
  <si>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</si>
  <si>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</si>
  <si>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</si>
  <si>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</si>
  <si>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</si>
  <si>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</si>
  <si>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</si>
  <si>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</si>
  <si>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</si>
  <si>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</si>
  <si>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</si>
  <si>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</si>
  <si>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</si>
  <si>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</si>
  <si>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</si>
  <si>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</si>
  <si>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</si>
  <si>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</si>
  <si>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</si>
  <si>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</si>
  <si>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</si>
  <si>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</si>
  <si>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</si>
  <si>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</si>
  <si>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</si>
  <si>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</si>
  <si>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</si>
  <si>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</si>
  <si>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</si>
  <si>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</si>
  <si>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</si>
  <si>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</si>
  <si>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</si>
  <si>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</si>
  <si>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</si>
  <si>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</si>
  <si>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</si>
  <si>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</si>
  <si>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</si>
  <si>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</si>
  <si>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</si>
  <si>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</si>
  <si>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</si>
  <si>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</si>
  <si>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</si>
  <si>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</si>
  <si>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</si>
  <si>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</si>
  <si>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</si>
  <si>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</si>
  <si>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</si>
  <si>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</si>
  <si>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</si>
  <si>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</si>
  <si>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</si>
  <si>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</si>
  <si>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</si>
  <si>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</si>
  <si>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</si>
  <si>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</si>
  <si>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</si>
  <si>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</si>
  <si>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</si>
  <si>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</si>
  <si>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</si>
  <si>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</si>
  <si>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</si>
  <si>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</si>
  <si>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</si>
  <si>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</si>
  <si>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</si>
  <si>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</si>
  <si>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</si>
  <si>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</si>
  <si>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</si>
  <si>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</si>
  <si>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</si>
  <si>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</si>
  <si>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</si>
  <si>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</si>
  <si>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</si>
  <si>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</si>
  <si>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</si>
  <si>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</si>
  <si>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</si>
  <si>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</si>
  <si>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</si>
  <si>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</si>
  <si>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</si>
  <si>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</si>
  <si>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</si>
  <si>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</si>
  <si>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</si>
  <si>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</si>
  <si>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</si>
  <si>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</si>
  <si>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</si>
  <si>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</si>
  <si>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</si>
  <si>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</si>
  <si>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</si>
  <si>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</si>
  <si>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</si>
  <si>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</si>
  <si>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</si>
  <si>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</si>
  <si>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</si>
  <si>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</si>
  <si>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</si>
  <si>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</si>
  <si>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</si>
  <si>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</si>
  <si>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</si>
  <si>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</si>
  <si>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</si>
  <si>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</si>
  <si>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</si>
  <si>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</si>
  <si>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</si>
  <si>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</si>
  <si>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</si>
  <si>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</si>
  <si>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</si>
  <si>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</si>
  <si>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</si>
  <si>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</si>
  <si>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</si>
  <si>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</si>
  <si>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</si>
  <si>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</si>
  <si>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</si>
  <si>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</si>
  <si>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</si>
  <si>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</si>
  <si>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</si>
  <si>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</si>
  <si>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</si>
  <si>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</si>
  <si>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</si>
  <si>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</si>
  <si>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</si>
  <si>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</si>
  <si>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</si>
  <si>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</si>
  <si>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</si>
  <si>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</si>
  <si>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</si>
  <si>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</si>
  <si>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</si>
  <si>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</si>
  <si>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</si>
  <si>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</si>
  <si>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</si>
  <si>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</si>
  <si>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</si>
  <si>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</si>
  <si>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</si>
  <si>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</si>
  <si>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</si>
  <si>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</si>
  <si>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</si>
  <si>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</si>
  <si>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</si>
  <si>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</si>
  <si>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</si>
  <si>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</si>
  <si>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</si>
  <si>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</si>
  <si>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</si>
  <si>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</si>
  <si>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</si>
  <si>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</si>
  <si>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</si>
  <si>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</si>
  <si>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</si>
  <si>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</si>
  <si>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</si>
  <si>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</si>
  <si>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</si>
  <si>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</si>
  <si>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</si>
  <si>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</si>
  <si>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</si>
  <si>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</si>
  <si>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</si>
  <si>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</si>
  <si>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</si>
  <si>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</si>
  <si>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</si>
  <si>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</si>
  <si>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</si>
  <si>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</si>
  <si>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</si>
  <si>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</si>
  <si>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</si>
  <si>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</si>
  <si>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</si>
  <si>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</si>
  <si>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</si>
  <si>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</si>
  <si>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</si>
  <si>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</si>
  <si>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</si>
  <si>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</si>
  <si>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</si>
  <si>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</si>
  <si>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</si>
  <si>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</si>
  <si>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</si>
  <si>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</si>
  <si>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</si>
  <si>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</si>
  <si>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</si>
  <si>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</si>
  <si>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</si>
  <si>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</si>
  <si>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</si>
  <si>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</si>
  <si>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</si>
  <si>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</si>
  <si>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</si>
  <si>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</si>
  <si>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</si>
  <si>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</si>
  <si>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</si>
  <si>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</si>
  <si>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</si>
  <si>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</si>
  <si>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</si>
  <si>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</si>
  <si>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</si>
  <si>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</si>
  <si>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</si>
  <si>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</si>
  <si>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</si>
  <si>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</si>
  <si>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</si>
  <si>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</si>
  <si>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</si>
  <si>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</si>
  <si>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</si>
  <si>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</si>
  <si>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</si>
  <si>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</si>
  <si>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</si>
  <si>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</si>
  <si>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</si>
  <si>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</si>
  <si>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</si>
  <si>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</si>
  <si>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</si>
  <si>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</si>
  <si>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</si>
  <si>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</si>
  <si>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</si>
  <si>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</si>
  <si>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</si>
  <si>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</si>
  <si>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</si>
  <si>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</si>
  <si>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</si>
  <si>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</si>
  <si>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</si>
  <si>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</si>
  <si>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</si>
  <si>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</si>
  <si>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</si>
  <si>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</si>
  <si>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</si>
  <si>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</si>
  <si>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</si>
  <si>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</si>
  <si>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</si>
  <si>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</si>
  <si>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</si>
  <si>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</si>
  <si>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</si>
  <si>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</si>
  <si>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</si>
  <si>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</si>
  <si>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</si>
  <si>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</si>
  <si>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</si>
  <si>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</si>
  <si>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</si>
  <si>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</si>
  <si>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</si>
  <si>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</si>
  <si>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</si>
  <si>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</si>
  <si>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</si>
  <si>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</si>
  <si>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</si>
  <si>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</si>
  <si>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</si>
  <si>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</si>
  <si>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</si>
  <si>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</si>
  <si>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</si>
  <si>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</si>
  <si>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</si>
  <si>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</si>
  <si>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</si>
  <si>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</si>
  <si>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</si>
  <si>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</si>
  <si>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</si>
  <si>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</si>
  <si>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</si>
  <si>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</si>
  <si>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</si>
  <si>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</si>
  <si>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</si>
  <si>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</si>
  <si>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</si>
  <si>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</si>
  <si>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</si>
  <si>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</si>
  <si>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</si>
  <si>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</si>
  <si>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</si>
  <si>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</si>
  <si>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</si>
  <si>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</si>
  <si>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</si>
  <si>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</si>
  <si>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</si>
  <si>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</si>
  <si>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</si>
  <si>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</si>
  <si>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</si>
  <si>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</si>
  <si>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</si>
  <si>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</si>
  <si>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</si>
  <si>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</si>
  <si>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</si>
  <si>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</si>
  <si>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</si>
  <si>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</si>
  <si>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</si>
  <si>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</si>
  <si>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</si>
  <si>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</si>
  <si>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</si>
  <si>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</si>
  <si>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</si>
  <si>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</si>
  <si>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</si>
  <si>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</si>
  <si>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</si>
  <si>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</si>
  <si>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</si>
  <si>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</si>
  <si>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</si>
  <si>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</si>
  <si>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</si>
  <si>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</si>
  <si>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</si>
  <si>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</si>
  <si>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</si>
  <si>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</si>
  <si>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</si>
  <si>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</si>
  <si>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</si>
  <si>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</si>
  <si>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</si>
  <si>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</si>
  <si>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</si>
  <si>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</si>
  <si>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</si>
  <si>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</si>
  <si>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</si>
  <si>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</si>
  <si>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</si>
  <si>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</si>
  <si>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</si>
  <si>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</si>
  <si>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</si>
  <si>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</si>
  <si>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</si>
  <si>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</si>
  <si>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</si>
  <si>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</si>
  <si>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</si>
  <si>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</si>
  <si>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</si>
  <si>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</si>
  <si>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</si>
  <si>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</si>
  <si>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</si>
  <si>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</si>
  <si>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</si>
  <si>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</si>
  <si>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</si>
  <si>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</si>
  <si>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</si>
  <si>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</si>
  <si>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</si>
  <si>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</si>
  <si>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</si>
  <si>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</si>
  <si>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</si>
  <si>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</si>
  <si>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</si>
  <si>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</si>
  <si>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</si>
  <si>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</si>
  <si>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</si>
  <si>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</si>
  <si>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</si>
  <si>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</si>
  <si>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</si>
  <si>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</si>
  <si>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</si>
  <si>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</si>
  <si>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</si>
  <si>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</si>
  <si>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</si>
  <si>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</si>
  <si>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</si>
  <si>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</si>
  <si>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</si>
  <si>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</si>
  <si>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</si>
  <si>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</si>
  <si>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</si>
  <si>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</si>
  <si>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</si>
  <si>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</si>
  <si>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</si>
  <si>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</si>
  <si>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</si>
  <si>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</si>
  <si>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</si>
  <si>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</si>
  <si>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</si>
  <si>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</si>
  <si>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</si>
  <si>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</si>
  <si>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</si>
  <si>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</si>
  <si>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</si>
  <si>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</si>
  <si>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</si>
  <si>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</si>
  <si>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</si>
  <si>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</si>
  <si>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</si>
  <si>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</si>
  <si>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</si>
  <si>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</si>
  <si>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</si>
  <si>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</si>
  <si>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</si>
  <si>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</si>
  <si>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</si>
  <si>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</si>
  <si>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</si>
  <si>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</si>
  <si>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</si>
  <si>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</si>
  <si>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</si>
  <si>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</si>
  <si>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</si>
  <si>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</si>
  <si>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</si>
  <si>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</si>
  <si>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</si>
  <si>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</si>
  <si>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</si>
  <si>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</si>
  <si>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</si>
  <si>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</si>
  <si>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</si>
  <si>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</si>
  <si>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</si>
  <si>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</si>
  <si>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</si>
  <si>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</si>
  <si>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</si>
  <si>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</si>
  <si>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</si>
  <si>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</si>
  <si>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</si>
  <si>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</si>
  <si>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</si>
  <si>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</si>
  <si>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</si>
  <si>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</si>
  <si>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</si>
  <si>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</si>
  <si>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</si>
  <si>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</si>
  <si>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</si>
  <si>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</si>
  <si>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</si>
  <si>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</si>
  <si>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</si>
  <si>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</si>
  <si>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</si>
  <si>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</si>
  <si>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</si>
  <si>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</si>
  <si>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</si>
  <si>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</si>
  <si>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</si>
  <si>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</si>
  <si>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</si>
  <si>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</si>
  <si>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</si>
  <si>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</si>
  <si>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</si>
  <si>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</si>
  <si>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</si>
  <si>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</si>
  <si>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</si>
  <si>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</si>
  <si>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</si>
  <si>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</si>
  <si>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</si>
  <si>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</si>
  <si>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</si>
  <si>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</si>
  <si>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</si>
  <si>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</si>
  <si>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</si>
  <si>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</si>
  <si>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</si>
  <si>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</si>
  <si>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</si>
  <si>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</si>
  <si>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</si>
  <si>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</si>
  <si>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</si>
  <si>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</si>
  <si>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</si>
  <si>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</si>
  <si>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</si>
  <si>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</si>
  <si>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</si>
  <si>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</si>
  <si>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</si>
  <si>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</si>
  <si>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</si>
  <si>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</si>
  <si>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</si>
  <si>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</si>
  <si>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</si>
  <si>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</si>
  <si>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</si>
  <si>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</si>
  <si>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</si>
  <si>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</si>
  <si>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</si>
  <si>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</si>
  <si>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</si>
  <si>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</si>
  <si>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</si>
  <si>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</si>
  <si>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</si>
  <si>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</si>
  <si>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</si>
  <si>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</si>
  <si>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</si>
  <si>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</si>
  <si>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</si>
  <si>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</si>
  <si>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</si>
  <si>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</si>
  <si>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</si>
  <si>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</si>
  <si>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</si>
  <si>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</si>
  <si>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</si>
  <si>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</si>
  <si>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</si>
  <si>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</si>
  <si>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</si>
  <si>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</si>
  <si>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</si>
  <si>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</si>
  <si>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</si>
  <si>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</si>
  <si>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</si>
  <si>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</si>
  <si>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</si>
  <si>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</si>
  <si>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</si>
  <si>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</si>
  <si>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</si>
  <si>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</si>
  <si>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</si>
  <si>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</si>
  <si>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</si>
  <si>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</si>
  <si>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</si>
  <si>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</si>
  <si>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</si>
  <si>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</si>
  <si>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</si>
  <si>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</si>
  <si>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</si>
  <si>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</si>
  <si>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</si>
  <si>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</si>
  <si>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</si>
  <si>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</si>
  <si>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</si>
  <si>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</si>
  <si>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</si>
  <si>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</si>
  <si>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</si>
  <si>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</si>
  <si>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</si>
  <si>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</si>
  <si>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</si>
  <si>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</si>
  <si>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</si>
  <si>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</si>
  <si>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</si>
  <si>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</si>
  <si>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</si>
  <si>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</si>
  <si>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</si>
  <si>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</si>
  <si>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</si>
  <si>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</si>
  <si>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</si>
  <si>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</si>
  <si>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</si>
  <si>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</si>
  <si>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</si>
  <si>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</si>
  <si>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</si>
  <si>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</si>
  <si>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</si>
  <si>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</si>
  <si>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</si>
  <si>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</si>
  <si>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</si>
  <si>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</si>
  <si>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</si>
  <si>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</si>
  <si>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</si>
  <si>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</si>
  <si>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</si>
  <si>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</si>
  <si>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</si>
  <si>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</si>
  <si>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</si>
  <si>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</si>
  <si>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</si>
  <si>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</si>
  <si>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</si>
  <si>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</si>
  <si>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</si>
  <si>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</si>
  <si>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</si>
  <si>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</si>
  <si>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</si>
  <si>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</si>
  <si>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</si>
  <si>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</si>
  <si>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</si>
  <si>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</si>
  <si>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</si>
  <si>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</si>
  <si>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</si>
  <si>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</si>
  <si>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</si>
  <si>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</si>
  <si>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</si>
  <si>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</si>
  <si>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</si>
  <si>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</si>
  <si>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</si>
  <si>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</si>
  <si>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</si>
  <si>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</si>
  <si>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</si>
  <si>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</si>
  <si>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</si>
  <si>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</si>
  <si>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</si>
  <si>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</si>
  <si>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</si>
  <si>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</si>
  <si>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</si>
  <si>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</si>
  <si>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</si>
  <si>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</si>
  <si>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</si>
  <si>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</si>
  <si>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</si>
  <si>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</si>
  <si>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</si>
  <si>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</si>
  <si>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</si>
  <si>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</si>
  <si>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</si>
  <si>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</si>
  <si>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</si>
  <si>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</si>
  <si>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</si>
  <si>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</si>
  <si>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</si>
  <si>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</si>
  <si>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</si>
  <si>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</si>
  <si>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</si>
  <si>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</si>
  <si>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</si>
  <si>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</si>
  <si>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</si>
  <si>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</si>
  <si>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</si>
  <si>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</si>
  <si>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</si>
  <si>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</si>
  <si>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</si>
  <si>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</si>
  <si>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</si>
  <si>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</si>
  <si>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</si>
  <si>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</si>
  <si>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</si>
  <si>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</si>
  <si>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</si>
  <si>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</si>
  <si>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</si>
  <si>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</si>
  <si>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</si>
  <si>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</si>
  <si>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</si>
  <si>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</si>
  <si>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</si>
  <si>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</si>
  <si>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</si>
  <si>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</si>
  <si>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</si>
  <si>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</si>
  <si>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</si>
  <si>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</si>
  <si>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</si>
  <si>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</si>
  <si>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</si>
  <si>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</si>
  <si>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</si>
  <si>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</si>
  <si>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</si>
  <si>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</si>
  <si>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</si>
  <si>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</si>
  <si>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</si>
  <si>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</si>
  <si>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</si>
  <si>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</si>
  <si>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</si>
  <si>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</si>
  <si>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</si>
  <si>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</si>
  <si>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</si>
  <si>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</si>
  <si>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</si>
  <si>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</si>
  <si>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</si>
  <si>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</si>
  <si>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</si>
  <si>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</si>
  <si>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</si>
  <si>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</si>
  <si>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</si>
  <si>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</si>
  <si>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</si>
  <si>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</si>
  <si>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</si>
  <si>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</si>
  <si>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</si>
  <si>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</si>
  <si>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</si>
  <si>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</si>
  <si>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</si>
  <si>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</si>
  <si>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</si>
  <si>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</si>
  <si>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</si>
  <si>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</si>
  <si>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</si>
  <si>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</si>
  <si>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</si>
  <si>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</si>
  <si>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</si>
  <si>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</si>
  <si>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</si>
  <si>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</si>
  <si>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</si>
  <si>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</si>
  <si>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</si>
  <si>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</si>
  <si>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</si>
  <si>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</si>
  <si>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</si>
  <si>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</si>
  <si>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</si>
  <si>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</si>
  <si>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</si>
  <si>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</si>
  <si>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</si>
  <si>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</si>
  <si>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</si>
  <si>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</si>
  <si>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</si>
  <si>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</si>
  <si>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</si>
  <si>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</si>
  <si>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</si>
  <si>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</si>
  <si>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</si>
  <si>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</si>
  <si>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</si>
  <si>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</si>
  <si>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</si>
  <si>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</si>
  <si>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</si>
  <si>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</si>
  <si>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</si>
  <si>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</si>
  <si>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</si>
  <si>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</si>
  <si>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</si>
  <si>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</si>
  <si>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</si>
  <si>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</si>
  <si>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</si>
  <si>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</si>
  <si>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</si>
  <si>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</si>
  <si>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</si>
  <si>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</si>
  <si>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</si>
  <si>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</si>
  <si>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</si>
  <si>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</si>
  <si>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</si>
  <si>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</si>
  <si>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</si>
  <si>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</si>
  <si>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</si>
  <si>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</si>
  <si>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</si>
  <si>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</si>
  <si>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</si>
  <si>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</si>
  <si>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</si>
  <si>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</si>
  <si>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</si>
  <si>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</si>
  <si>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</si>
  <si>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</si>
  <si>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</si>
  <si>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</si>
  <si>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</si>
  <si>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</si>
  <si>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</si>
  <si>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</si>
  <si>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</si>
  <si>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</si>
  <si>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</si>
  <si>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</si>
  <si>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</si>
  <si>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</si>
  <si>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</si>
  <si>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</si>
  <si>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</si>
  <si>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</si>
  <si>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</si>
  <si>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</si>
  <si>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</si>
  <si>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</si>
  <si>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</si>
  <si>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</si>
  <si>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</si>
  <si>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</si>
  <si>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</si>
  <si>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</si>
  <si>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</si>
  <si>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</si>
  <si>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</si>
  <si>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</si>
  <si>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</si>
  <si>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</si>
  <si>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</si>
  <si>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</si>
  <si>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</si>
  <si>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</si>
  <si>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</si>
  <si>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</si>
  <si>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</si>
  <si>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</si>
  <si>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</si>
  <si>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</si>
  <si>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</si>
  <si>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</si>
  <si>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</si>
  <si>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</si>
  <si>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</si>
  <si>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</si>
  <si>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</si>
  <si>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</si>
  <si>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</si>
  <si>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</si>
  <si>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</si>
  <si>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</si>
  <si>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</si>
  <si>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</si>
  <si>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</si>
  <si>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</si>
  <si>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</si>
  <si>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</si>
  <si>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</si>
  <si>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</si>
  <si>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</si>
  <si>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</si>
  <si>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</si>
  <si>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</si>
  <si>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</si>
  <si>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</si>
  <si>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</si>
  <si>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</si>
  <si>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</si>
  <si>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</si>
  <si>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</si>
  <si>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</si>
  <si>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</si>
  <si>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</si>
  <si>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</si>
  <si>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</si>
  <si>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</si>
  <si>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</si>
  <si>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</si>
  <si>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</si>
  <si>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</si>
  <si>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</si>
  <si>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</si>
  <si>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</si>
  <si>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</si>
  <si>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</si>
  <si>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</si>
  <si>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</si>
  <si>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</si>
  <si>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</si>
  <si>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</si>
  <si>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</si>
  <si>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</si>
  <si>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</si>
  <si>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</si>
  <si>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</si>
  <si>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</si>
  <si>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</si>
  <si>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</si>
  <si>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</si>
  <si>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</si>
  <si>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</si>
  <si>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</si>
  <si>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</si>
  <si>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</si>
  <si>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</si>
  <si>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</si>
  <si>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</si>
  <si>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</si>
  <si>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</si>
  <si>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</si>
  <si>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</si>
  <si>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</si>
  <si>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</si>
  <si>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</si>
  <si>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</si>
  <si>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</si>
  <si>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</si>
  <si>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</si>
  <si>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</si>
  <si>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</si>
  <si>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</si>
  <si>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</si>
  <si>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</si>
  <si>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</si>
  <si>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</si>
  <si>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</si>
  <si>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</si>
  <si>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</si>
  <si>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</si>
  <si>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</si>
  <si>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</si>
  <si>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</si>
  <si>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</si>
  <si>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</si>
  <si>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</si>
  <si>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</si>
  <si>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</si>
  <si>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</si>
  <si>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</si>
  <si>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</si>
  <si>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</si>
  <si>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</si>
  <si>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</si>
  <si>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</si>
  <si>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</si>
  <si>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</si>
  <si>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</si>
  <si>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</si>
  <si>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</si>
  <si>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</si>
  <si>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</si>
  <si>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</si>
  <si>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</si>
  <si>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</si>
  <si>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</si>
  <si>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</si>
  <si>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</si>
  <si>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</si>
  <si>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</si>
  <si>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</si>
  <si>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</si>
  <si>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</si>
  <si>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</si>
  <si>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</si>
  <si>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</si>
  <si>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</si>
  <si>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</si>
  <si>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</si>
  <si>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</si>
  <si>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</si>
  <si>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</si>
  <si>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</si>
  <si>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</si>
  <si>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</si>
  <si>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</si>
  <si>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</si>
  <si>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</si>
  <si>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</si>
  <si>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</si>
  <si>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</si>
  <si>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</si>
  <si>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</si>
  <si>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</si>
  <si>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</si>
  <si>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</si>
  <si>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</si>
  <si>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</si>
  <si>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</si>
  <si>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</si>
  <si>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</si>
  <si>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</si>
  <si>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</si>
  <si>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</si>
  <si>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</si>
  <si>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</si>
  <si>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</si>
  <si>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</si>
  <si>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</si>
  <si>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</si>
  <si>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</si>
  <si>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</si>
  <si>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</si>
  <si>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</si>
  <si>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</si>
  <si>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</si>
  <si>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</si>
  <si>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</si>
  <si>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</si>
  <si>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</si>
  <si>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</si>
  <si>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</si>
  <si>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</si>
  <si>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</si>
  <si>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</si>
  <si>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</si>
  <si>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</si>
  <si>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</si>
  <si>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</si>
  <si>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</si>
  <si>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</si>
  <si>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</si>
  <si>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</si>
  <si>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</si>
  <si>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</si>
  <si>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</si>
  <si>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</si>
  <si>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</si>
  <si>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</si>
  <si>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</si>
  <si>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</si>
  <si>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</si>
  <si>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</si>
  <si>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</si>
  <si>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</si>
  <si>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</si>
  <si>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</si>
  <si>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</si>
  <si>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</si>
  <si>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</si>
  <si>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</si>
  <si>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</si>
  <si>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</si>
  <si>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</si>
  <si>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</si>
  <si>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</si>
  <si>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</si>
  <si>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</si>
  <si>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</si>
  <si>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</si>
  <si>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</si>
  <si>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</si>
  <si>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</si>
  <si>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</si>
  <si>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</si>
  <si>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</si>
  <si>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</si>
  <si>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</si>
  <si>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</si>
  <si>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</si>
  <si>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</si>
  <si>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</si>
  <si>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</si>
  <si>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</si>
  <si>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</si>
  <si>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</si>
  <si>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</si>
  <si>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</si>
  <si>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</si>
  <si>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</si>
  <si>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</si>
  <si>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</si>
  <si>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</si>
  <si>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</si>
  <si>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</si>
  <si>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</si>
  <si>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</si>
  <si>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</si>
  <si>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</si>
  <si>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</si>
  <si>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</si>
  <si>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</si>
  <si>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</si>
  <si>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</si>
  <si>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</si>
  <si>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</si>
  <si>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</si>
  <si>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</si>
  <si>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</si>
  <si>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</si>
  <si>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</si>
  <si>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</si>
  <si>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</si>
  <si>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</si>
  <si>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</si>
  <si>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</si>
  <si>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</si>
  <si>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</si>
  <si>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</si>
  <si>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</si>
  <si>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</si>
  <si>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</si>
  <si>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</si>
  <si>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</si>
  <si>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</si>
  <si>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</si>
  <si>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</si>
  <si>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</si>
  <si>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</si>
  <si>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</si>
  <si>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</si>
  <si>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</si>
  <si>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</si>
  <si>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</si>
  <si>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</si>
  <si>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</si>
  <si>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</si>
  <si>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</si>
  <si>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</si>
  <si>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</si>
  <si>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</si>
  <si>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</si>
  <si>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</si>
  <si>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</si>
  <si>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</si>
  <si>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</si>
  <si>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</si>
  <si>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</si>
  <si>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</si>
  <si>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</si>
  <si>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</si>
  <si>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</si>
  <si>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</si>
  <si>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</si>
  <si>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</si>
  <si>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</si>
  <si>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</si>
  <si>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</si>
  <si>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</si>
  <si>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</si>
  <si>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</si>
  <si>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</si>
  <si>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</si>
  <si>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</si>
  <si>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</si>
  <si>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</si>
  <si>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</si>
  <si>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</si>
  <si>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</si>
  <si>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</si>
  <si>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</si>
  <si>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</si>
  <si>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</si>
  <si>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</si>
  <si>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</si>
  <si>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</si>
  <si>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</si>
  <si>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</si>
  <si>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</si>
  <si>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</si>
  <si>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</si>
  <si>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</si>
  <si>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</si>
  <si>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</si>
  <si>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</si>
  <si>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</si>
  <si>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</si>
  <si>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</si>
  <si>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</si>
  <si>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</si>
  <si>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</si>
  <si>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</si>
  <si>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</si>
  <si>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</si>
  <si>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</si>
  <si>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</si>
  <si>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</si>
  <si>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</si>
  <si>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</si>
  <si>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</si>
  <si>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</si>
  <si>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</si>
  <si>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</si>
  <si>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</si>
  <si>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</si>
  <si>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</si>
  <si>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</si>
  <si>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</si>
  <si>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</si>
  <si>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</si>
  <si>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</si>
  <si>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</si>
  <si>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</si>
  <si>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</si>
  <si>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</si>
  <si>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</si>
  <si>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</si>
  <si>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</si>
  <si>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</si>
  <si>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</si>
  <si>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</si>
  <si>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</si>
  <si>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</si>
  <si>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</si>
  <si>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</si>
  <si>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</si>
  <si>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</si>
  <si>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</si>
  <si>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</si>
  <si>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</si>
  <si>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</si>
  <si>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</si>
  <si>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</si>
  <si>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</si>
  <si>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</si>
  <si>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</si>
  <si>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</si>
  <si>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</si>
  <si>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</si>
  <si>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</si>
  <si>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</si>
  <si>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</si>
  <si>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</si>
  <si>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</si>
  <si>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</si>
  <si>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</si>
  <si>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</si>
  <si>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</si>
  <si>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</si>
  <si>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</si>
  <si>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</si>
  <si>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</si>
  <si>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</si>
  <si>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</si>
  <si>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</si>
  <si>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</si>
  <si>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</si>
  <si>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</si>
  <si>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</si>
  <si>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</si>
  <si>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</si>
  <si>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</si>
  <si>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</si>
  <si>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</si>
  <si>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</si>
  <si>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</si>
  <si>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</si>
  <si>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</si>
  <si>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</si>
  <si>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</si>
  <si>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</si>
  <si>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</si>
  <si>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</si>
  <si>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</si>
  <si>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</si>
  <si>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</si>
  <si>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</si>
  <si>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</si>
  <si>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</si>
  <si>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</si>
  <si>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</si>
  <si>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</si>
  <si>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</si>
  <si>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</si>
  <si>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</si>
  <si>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</si>
  <si>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</si>
  <si>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</si>
  <si>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</si>
  <si>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</si>
  <si>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</si>
  <si>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</si>
  <si>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</si>
  <si>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</si>
  <si>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</si>
  <si>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</si>
  <si>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</si>
  <si>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</si>
  <si>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</si>
  <si>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</si>
  <si>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</si>
  <si>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</si>
  <si>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</si>
  <si>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</si>
  <si>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</si>
  <si>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</si>
  <si>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</si>
  <si>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</si>
  <si>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</si>
  <si>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</si>
  <si>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</si>
  <si>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</si>
  <si>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</si>
  <si>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</si>
  <si>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</si>
  <si>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</si>
  <si>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</si>
  <si>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</si>
  <si>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</si>
  <si>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</si>
  <si>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</si>
  <si>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</si>
  <si>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</si>
  <si>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</si>
  <si>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</si>
  <si>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</si>
  <si>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</si>
  <si>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</si>
  <si>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</si>
  <si>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</si>
  <si>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</si>
  <si>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</si>
  <si>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</si>
  <si>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</si>
  <si>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</si>
  <si>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</si>
  <si>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</si>
  <si>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</si>
  <si>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</si>
  <si>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</si>
  <si>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</si>
  <si>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</si>
  <si>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</si>
  <si>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</si>
  <si>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</si>
  <si>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</si>
  <si>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</si>
  <si>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</si>
  <si>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</si>
  <si>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</si>
  <si>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</si>
  <si>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</si>
  <si>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</si>
  <si>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</si>
  <si>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</si>
  <si>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</si>
  <si>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</si>
  <si>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</si>
  <si>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</si>
  <si>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</si>
  <si>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</si>
  <si>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</si>
  <si>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</si>
  <si>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</si>
  <si>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</si>
  <si>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</si>
  <si>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</si>
  <si>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</si>
  <si>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</si>
  <si>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</si>
  <si>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</si>
  <si>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</si>
  <si>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</si>
  <si>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</si>
  <si>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</si>
  <si>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</si>
  <si>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</si>
  <si>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</si>
  <si>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</si>
  <si>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</si>
  <si>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</si>
  <si>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</si>
  <si>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</si>
  <si>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</si>
  <si>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</si>
  <si>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</si>
  <si>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</si>
  <si>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</si>
  <si>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</si>
  <si>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</si>
  <si>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</si>
  <si>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</si>
  <si>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</si>
  <si>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</si>
  <si>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</si>
  <si>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</si>
  <si>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</si>
  <si>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</si>
  <si>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</si>
  <si>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</si>
  <si>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</si>
  <si>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</si>
  <si>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</si>
  <si>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</si>
  <si>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</si>
  <si>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</si>
  <si>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</si>
  <si>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</si>
  <si>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</si>
  <si>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</si>
  <si>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</si>
  <si>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</si>
  <si>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</si>
  <si>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</si>
  <si>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</si>
  <si>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</si>
  <si>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</si>
  <si>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</si>
  <si>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</si>
  <si>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</si>
  <si>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</si>
  <si>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</si>
  <si>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</si>
  <si>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</si>
  <si>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</si>
  <si>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</si>
  <si>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</si>
  <si>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</si>
  <si>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</si>
  <si>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</si>
  <si>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</si>
  <si>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</si>
  <si>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</si>
  <si>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</si>
  <si>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</si>
  <si>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</si>
  <si>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</si>
  <si>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</si>
  <si>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</si>
  <si>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</si>
  <si>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</si>
  <si>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</si>
  <si>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</si>
  <si>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</si>
  <si>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</si>
  <si>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</si>
  <si>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</si>
  <si>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</si>
  <si>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</si>
  <si>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</si>
  <si>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</si>
  <si>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</si>
  <si>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</si>
  <si>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</si>
  <si>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</si>
  <si>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</si>
  <si>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</si>
  <si>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</si>
  <si>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</si>
  <si>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</si>
  <si>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</si>
  <si>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</si>
  <si>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</si>
  <si>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</si>
  <si>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</si>
  <si>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</si>
  <si>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</si>
  <si>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</si>
  <si>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</si>
  <si>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</si>
  <si>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</si>
  <si>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</si>
  <si>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</si>
  <si>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</si>
  <si>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</si>
  <si>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</si>
  <si>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</si>
  <si>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</si>
  <si>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</si>
  <si>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</si>
  <si>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</si>
  <si>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</si>
  <si>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</si>
  <si>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</si>
  <si>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</si>
  <si>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</si>
  <si>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</si>
  <si>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</si>
  <si>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</si>
  <si>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</si>
  <si>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</si>
  <si>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</si>
  <si>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</si>
  <si>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</si>
  <si>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</si>
  <si>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</si>
  <si>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</si>
  <si>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</si>
  <si>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</si>
  <si>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</si>
  <si>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</si>
  <si>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</si>
  <si>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</si>
  <si>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</si>
  <si>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</si>
  <si>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</si>
  <si>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</si>
  <si>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</si>
  <si>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</si>
  <si>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</si>
  <si>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</si>
  <si>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</si>
  <si>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</si>
  <si>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</si>
  <si>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</si>
  <si>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</si>
  <si>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</si>
  <si>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</si>
  <si>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</si>
  <si>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</si>
  <si>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</si>
  <si>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</si>
  <si>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</si>
  <si>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</si>
  <si>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</si>
  <si>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</si>
  <si>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</si>
  <si>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</si>
  <si>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</si>
  <si>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</si>
  <si>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</si>
  <si>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</si>
  <si>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</si>
  <si>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</si>
  <si>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</si>
  <si>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</si>
  <si>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</si>
  <si>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</si>
  <si>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</si>
  <si>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</si>
  <si>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</si>
  <si>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</si>
  <si>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</si>
  <si>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</si>
  <si>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</si>
  <si>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</si>
  <si>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</si>
  <si>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</si>
  <si>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</si>
  <si>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</si>
  <si>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</si>
  <si>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</si>
  <si>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</si>
  <si>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</si>
  <si>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</si>
  <si>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</si>
  <si>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</si>
  <si>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</si>
  <si>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</si>
  <si>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</si>
  <si>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</si>
  <si>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</si>
  <si>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</si>
  <si>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</si>
  <si>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</si>
  <si>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</si>
  <si>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</si>
  <si>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</si>
  <si>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</si>
  <si>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</si>
  <si>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</si>
  <si>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</si>
  <si>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</si>
  <si>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</si>
  <si>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</si>
  <si>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</si>
  <si>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</si>
  <si>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</si>
  <si>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</si>
  <si>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</si>
  <si>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</si>
  <si>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</si>
  <si>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</si>
  <si>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</si>
  <si>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</si>
  <si>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</si>
  <si>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</si>
  <si>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</si>
  <si>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</si>
  <si>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</si>
  <si>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</si>
  <si>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</si>
  <si>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</si>
  <si>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</si>
  <si>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</si>
  <si>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</si>
  <si>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</si>
  <si>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</si>
  <si>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</si>
  <si>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</si>
  <si>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</si>
  <si>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</si>
  <si>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</si>
  <si>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</si>
  <si>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</si>
  <si>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</si>
  <si>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</si>
  <si>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</si>
  <si>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</si>
  <si>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</si>
  <si>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</si>
  <si>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</si>
  <si>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</si>
  <si>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</si>
  <si>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</si>
  <si>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</si>
  <si>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</si>
  <si>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</si>
  <si>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</si>
  <si>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</si>
  <si>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</si>
  <si>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</si>
  <si>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</si>
  <si>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</si>
  <si>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</si>
  <si>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</si>
  <si>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</si>
  <si>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</si>
  <si>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</si>
  <si>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</si>
  <si>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</si>
  <si>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</si>
  <si>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</si>
  <si>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</si>
  <si>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</si>
  <si>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</si>
  <si>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</si>
  <si>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</si>
  <si>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</si>
  <si>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</si>
  <si>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</si>
  <si>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</si>
  <si>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</si>
  <si>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</si>
  <si>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</si>
  <si>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</si>
  <si>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</si>
  <si>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</si>
  <si>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</si>
  <si>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</si>
  <si>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</si>
  <si>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</si>
  <si>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</si>
  <si>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</si>
  <si>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</si>
  <si>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</si>
  <si>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</si>
  <si>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</si>
  <si>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</si>
  <si>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</si>
  <si>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</si>
  <si>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</si>
  <si>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</si>
  <si>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</si>
  <si>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</si>
  <si>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</si>
  <si>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</si>
  <si>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</si>
  <si>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</si>
  <si>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</si>
  <si>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</si>
  <si>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</si>
  <si>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</si>
  <si>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</si>
  <si>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</si>
  <si>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</si>
  <si>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</si>
  <si>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</si>
  <si>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</si>
  <si>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</si>
  <si>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</si>
  <si>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</si>
  <si>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</si>
  <si>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</si>
  <si>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</si>
  <si>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</si>
  <si>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</si>
  <si>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</si>
  <si>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</si>
  <si>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</si>
  <si>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</si>
  <si>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</si>
  <si>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</si>
  <si>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</si>
  <si>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</si>
  <si>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</si>
  <si>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</si>
  <si>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</si>
  <si>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</si>
  <si>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</si>
  <si>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</si>
  <si>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</si>
  <si>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</si>
  <si>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</si>
  <si>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</si>
  <si>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</si>
  <si>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</si>
  <si>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</si>
  <si>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</si>
  <si>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</si>
  <si>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</si>
  <si>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</si>
  <si>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</si>
  <si>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</si>
  <si>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</si>
  <si>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</si>
  <si>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</si>
  <si>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</si>
  <si>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</si>
  <si>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</si>
  <si>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</si>
  <si>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</si>
  <si>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</si>
  <si>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</si>
  <si>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</si>
  <si>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</si>
  <si>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</si>
  <si>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</si>
  <si>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</si>
  <si>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</si>
  <si>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</si>
  <si>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</si>
  <si>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</si>
  <si>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</si>
  <si>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</si>
  <si>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</si>
  <si>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</si>
  <si>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</si>
  <si>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</si>
  <si>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</si>
  <si>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</si>
  <si>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</si>
  <si>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</si>
  <si>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</si>
  <si>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</si>
  <si>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</si>
  <si>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</si>
  <si>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</si>
  <si>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</si>
  <si>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</si>
  <si>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</si>
  <si>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</si>
  <si>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</si>
  <si>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</si>
  <si>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</si>
  <si>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</si>
  <si>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</si>
  <si>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</si>
  <si>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</si>
  <si>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</si>
  <si>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</si>
  <si>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</si>
  <si>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</si>
  <si>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</si>
  <si>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</si>
  <si>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</si>
  <si>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</si>
  <si>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</si>
  <si>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</si>
  <si>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</si>
  <si>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</si>
  <si>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</si>
  <si>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</si>
  <si>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</si>
  <si>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</si>
  <si>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</si>
  <si>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</si>
  <si>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</si>
  <si>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</si>
  <si>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</si>
  <si>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</si>
  <si>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</si>
  <si>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</si>
  <si>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</si>
  <si>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</si>
  <si>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</si>
  <si>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</si>
  <si>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</si>
  <si>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</si>
  <si>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</si>
  <si>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</si>
  <si>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</si>
  <si>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</si>
  <si>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</si>
  <si>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</si>
  <si>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</si>
  <si>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</si>
  <si>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</si>
  <si>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</si>
  <si>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</si>
  <si>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</si>
  <si>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</si>
  <si>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</si>
  <si>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</si>
  <si>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</si>
  <si>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</si>
  <si>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</si>
  <si>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</si>
  <si>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</si>
  <si>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</si>
  <si>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</si>
  <si>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</si>
  <si>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</si>
  <si>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</si>
  <si>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</si>
  <si>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</si>
  <si>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</si>
  <si>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</si>
  <si>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</si>
  <si>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</si>
  <si>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</si>
  <si>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</si>
  <si>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</si>
  <si>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</si>
  <si>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</si>
  <si>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</si>
  <si>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</si>
  <si>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</si>
  <si>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</si>
  <si>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</si>
  <si>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</si>
  <si>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</si>
  <si>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</si>
  <si>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</si>
  <si>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</si>
  <si>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</si>
  <si>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</si>
  <si>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</si>
  <si>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</si>
  <si>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</si>
  <si>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</si>
  <si>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</si>
  <si>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</si>
  <si>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</si>
  <si>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</si>
  <si>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</si>
  <si>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</si>
  <si>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</si>
  <si>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</si>
  <si>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</si>
  <si>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</si>
  <si>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</si>
  <si>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</si>
  <si>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</si>
  <si>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</si>
  <si>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</si>
  <si>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</si>
  <si>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</si>
  <si>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</si>
  <si>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</si>
  <si>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</si>
  <si>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</si>
  <si>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</si>
  <si>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</si>
  <si>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</si>
  <si>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</si>
  <si>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</si>
  <si>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</si>
  <si>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</si>
  <si>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</si>
  <si>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</si>
  <si>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</si>
  <si>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</si>
  <si>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</si>
  <si>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</si>
  <si>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</si>
  <si>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</si>
  <si>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</si>
  <si>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</si>
  <si>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</si>
  <si>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</si>
  <si>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</si>
  <si>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</si>
  <si>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</si>
  <si>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</si>
  <si>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</si>
  <si>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</si>
  <si>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</si>
  <si>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</si>
  <si>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</si>
  <si>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</si>
  <si>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</si>
  <si>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</si>
  <si>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</si>
  <si>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</si>
  <si>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</si>
  <si>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</si>
  <si>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</si>
  <si>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</si>
  <si>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</si>
  <si>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</si>
  <si>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</si>
  <si>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</si>
  <si>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</si>
  <si>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</si>
  <si>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</si>
  <si>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</si>
  <si>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</si>
  <si>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</si>
  <si>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</si>
  <si>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</si>
  <si>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</si>
  <si>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</si>
  <si>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</si>
  <si>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</si>
  <si>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</si>
  <si>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</si>
  <si>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</si>
  <si>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</si>
  <si>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</si>
  <si>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</si>
  <si>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</si>
  <si>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</si>
  <si>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</si>
  <si>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</si>
  <si>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</si>
  <si>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</si>
  <si>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</si>
  <si>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</si>
  <si>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</si>
  <si>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</si>
  <si>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</si>
  <si>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</si>
  <si>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</si>
  <si>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</si>
  <si>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</si>
  <si>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</si>
  <si>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</si>
  <si>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</si>
  <si>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</si>
  <si>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</si>
  <si>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</si>
  <si>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</si>
  <si>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</si>
  <si>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</si>
  <si>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</si>
  <si>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</si>
  <si>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</si>
  <si>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</si>
  <si>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</si>
  <si>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</si>
  <si>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</si>
  <si>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</si>
  <si>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</si>
  <si>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</si>
  <si>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</si>
  <si>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</si>
  <si>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</si>
  <si>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</si>
  <si>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</si>
  <si>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</si>
  <si>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</si>
  <si>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</si>
  <si>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</si>
  <si>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</si>
  <si>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</si>
  <si>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</si>
  <si>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</si>
  <si>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</si>
  <si>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</si>
  <si>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</si>
  <si>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</si>
  <si>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</si>
  <si>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</si>
  <si>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</si>
  <si>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</si>
  <si>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</si>
  <si>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</si>
  <si>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</si>
  <si>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</si>
  <si>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</si>
  <si>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</si>
  <si>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</si>
  <si>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</si>
  <si>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</si>
  <si>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</si>
  <si>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</si>
  <si>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</si>
  <si>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</si>
  <si>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</si>
  <si>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</si>
  <si>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</si>
  <si>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</si>
  <si>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</si>
  <si>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</si>
  <si>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</si>
  <si>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</si>
  <si>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</si>
  <si>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</si>
  <si>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</si>
  <si>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</si>
  <si>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</si>
  <si>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</si>
  <si>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</si>
  <si>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</si>
  <si>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</si>
  <si>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</si>
  <si>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</si>
  <si>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</si>
  <si>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</si>
  <si>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</si>
  <si>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</si>
  <si>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</si>
  <si>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</si>
  <si>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</si>
  <si>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</si>
  <si>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</si>
  <si>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</si>
  <si>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</si>
  <si>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</si>
  <si>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</si>
  <si>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</si>
  <si>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</si>
  <si>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</si>
  <si>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</si>
  <si>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</si>
  <si>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</si>
  <si>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</si>
  <si>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</si>
  <si>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</si>
  <si>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</si>
  <si>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</si>
  <si>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</si>
  <si>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</si>
  <si>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</si>
  <si>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</si>
  <si>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</si>
  <si>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</si>
  <si>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</si>
  <si>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</si>
  <si>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</si>
  <si>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</si>
  <si>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</si>
  <si>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</si>
  <si>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</si>
  <si>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</si>
  <si>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</si>
  <si>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</si>
  <si>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</si>
  <si>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</si>
  <si>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</si>
  <si>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</si>
  <si>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</si>
  <si>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</si>
  <si>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</si>
  <si>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</si>
  <si>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</si>
  <si>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</si>
  <si>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</si>
  <si>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</si>
  <si>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</si>
  <si>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</si>
  <si>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</si>
  <si>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</si>
  <si>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</si>
  <si>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</si>
  <si>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</si>
  <si>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</si>
  <si>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</si>
  <si>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</si>
  <si>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</si>
  <si>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</si>
  <si>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</si>
  <si>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</si>
  <si>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</si>
  <si>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</si>
  <si>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</si>
  <si>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</si>
  <si>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</si>
  <si>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</si>
  <si>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</si>
  <si>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</si>
  <si>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</si>
  <si>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</si>
  <si>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</si>
  <si>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</si>
  <si>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</si>
  <si>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</si>
  <si>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</si>
  <si>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</si>
  <si>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</si>
  <si>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</si>
  <si>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</si>
  <si>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</si>
  <si>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</si>
  <si>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</si>
  <si>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</si>
  <si>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</si>
  <si>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</si>
  <si>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</si>
  <si>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</si>
  <si>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</si>
  <si>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</si>
  <si>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</si>
  <si>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</si>
  <si>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</si>
  <si>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</si>
  <si>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</si>
  <si>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</si>
  <si>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</si>
  <si>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</si>
  <si>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</si>
  <si>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</si>
  <si>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</si>
  <si>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</si>
  <si>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</si>
  <si>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</si>
  <si>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</si>
  <si>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</si>
  <si>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</si>
  <si>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</si>
  <si>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</si>
  <si>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</si>
  <si>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</si>
  <si>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</si>
  <si>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</si>
  <si>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</si>
  <si>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</si>
  <si>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</si>
  <si>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</si>
  <si>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</si>
  <si>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</si>
  <si>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</si>
  <si>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</si>
  <si>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</si>
  <si>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</si>
  <si>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</si>
  <si>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</si>
  <si>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</si>
  <si>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</si>
  <si>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</si>
  <si>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</si>
  <si>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</si>
  <si>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</si>
  <si>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</si>
  <si>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</si>
  <si>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</si>
  <si>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</si>
  <si>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</si>
  <si>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</si>
  <si>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</si>
  <si>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</si>
  <si>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</si>
  <si>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</si>
  <si>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</si>
  <si>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</si>
  <si>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</si>
  <si>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</si>
  <si>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</si>
  <si>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</si>
  <si>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</si>
  <si>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</si>
  <si>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</si>
  <si>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</si>
  <si>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</si>
  <si>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</si>
  <si>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</si>
  <si>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</si>
  <si>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</si>
  <si>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</si>
  <si>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</si>
  <si>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</si>
  <si>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</si>
  <si>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</si>
  <si>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</si>
  <si>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</si>
  <si>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</si>
  <si>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</si>
  <si>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</si>
  <si>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</si>
  <si>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</si>
  <si>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</si>
  <si>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</si>
  <si>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</si>
  <si>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</si>
  <si>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</si>
  <si>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</si>
  <si>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</si>
  <si>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</si>
  <si>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</si>
  <si>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</si>
  <si>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</si>
  <si>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</si>
  <si>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</si>
  <si>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</si>
  <si>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</si>
  <si>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</si>
  <si>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</si>
  <si>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</si>
  <si>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</si>
  <si>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</si>
  <si>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</si>
  <si>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</si>
  <si>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</si>
  <si>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</si>
  <si>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</si>
  <si>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</si>
  <si>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</si>
  <si>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</si>
  <si>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</si>
  <si>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</si>
  <si>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</si>
  <si>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</si>
  <si>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</si>
  <si>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</si>
  <si>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</si>
  <si>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</si>
  <si>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</si>
  <si>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</si>
  <si>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</si>
  <si>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</si>
  <si>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</si>
  <si>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</si>
  <si>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</si>
  <si>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</si>
  <si>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</si>
  <si>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</si>
  <si>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</si>
  <si>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</si>
  <si>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</si>
  <si>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</si>
  <si>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</si>
  <si>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</si>
  <si>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</si>
  <si>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</si>
  <si>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</si>
  <si>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</si>
  <si>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</si>
  <si>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</si>
  <si>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</si>
  <si>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</si>
  <si>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</si>
  <si>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</si>
  <si>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</si>
  <si>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</si>
  <si>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</si>
  <si>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</si>
  <si>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</si>
  <si>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</si>
  <si>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</si>
  <si>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</si>
  <si>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</si>
  <si>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</si>
  <si>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</si>
  <si>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</si>
  <si>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</si>
  <si>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</si>
  <si>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</si>
  <si>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</si>
  <si>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</si>
  <si>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</si>
  <si>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</si>
  <si>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</si>
  <si>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</si>
  <si>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</si>
  <si>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</si>
  <si>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</si>
  <si>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</si>
  <si>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</si>
  <si>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</si>
  <si>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</si>
  <si>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</si>
  <si>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</si>
  <si>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</si>
  <si>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</si>
  <si>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</si>
  <si>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</si>
  <si>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</si>
  <si>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</si>
  <si>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</si>
  <si>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</si>
  <si>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</si>
  <si>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</si>
  <si>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</si>
  <si>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</si>
  <si>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</si>
  <si>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</si>
  <si>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</si>
  <si>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</si>
  <si>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</si>
  <si>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</si>
  <si>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</si>
  <si>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</si>
  <si>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</si>
  <si>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</si>
  <si>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</si>
  <si>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</si>
  <si>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</si>
  <si>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</si>
  <si>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</si>
  <si>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</si>
  <si>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</si>
  <si>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</si>
  <si>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</si>
  <si>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</si>
  <si>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</si>
  <si>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</si>
  <si>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</si>
  <si>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</si>
  <si>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</si>
  <si>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</si>
  <si>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</si>
  <si>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</si>
  <si>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</si>
  <si>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</si>
  <si>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</si>
  <si>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</si>
  <si>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</si>
  <si>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</si>
  <si>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</si>
  <si>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</si>
  <si>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</si>
  <si>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</si>
  <si>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</si>
  <si>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</si>
  <si>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</si>
  <si>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</si>
  <si>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</si>
  <si>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</si>
  <si>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</si>
  <si>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</si>
  <si>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</si>
  <si>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</si>
  <si>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</si>
  <si>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</si>
  <si>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</si>
  <si>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</si>
  <si>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</si>
  <si>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</si>
  <si>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</si>
  <si>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</si>
  <si>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</si>
  <si>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</si>
  <si>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</si>
  <si>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</si>
  <si>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</si>
  <si>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</si>
  <si>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</si>
  <si>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</si>
  <si>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</si>
  <si>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</si>
  <si>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</si>
  <si>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</si>
  <si>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</si>
  <si>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</si>
  <si>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</si>
  <si>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</si>
  <si>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</si>
  <si>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</si>
  <si>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</si>
  <si>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</si>
  <si>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</si>
  <si>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</si>
  <si>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</si>
  <si>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</si>
  <si>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</si>
  <si>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</si>
  <si>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</si>
  <si>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</si>
  <si>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</si>
  <si>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</si>
  <si>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</si>
  <si>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</si>
  <si>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</si>
  <si>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</si>
  <si>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</si>
  <si>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</si>
  <si>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</si>
  <si>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</si>
  <si>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</si>
  <si>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</si>
  <si>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</si>
  <si>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</si>
  <si>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</si>
  <si>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</si>
  <si>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</si>
  <si>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</si>
  <si>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</si>
  <si>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</si>
  <si>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</si>
  <si>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</si>
  <si>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</si>
  <si>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</si>
  <si>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</si>
  <si>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</si>
  <si>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</si>
  <si>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</si>
  <si>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</si>
  <si>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</si>
  <si>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</si>
  <si>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</si>
  <si>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</si>
  <si>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</si>
  <si>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</si>
  <si>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</si>
  <si>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</si>
  <si>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</si>
  <si>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</si>
  <si>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</si>
  <si>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</si>
  <si>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</si>
  <si>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</si>
  <si>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</si>
  <si>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</si>
  <si>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</si>
  <si>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</si>
  <si>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</si>
  <si>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</si>
  <si>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</si>
  <si>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</si>
  <si>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</si>
  <si>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</si>
  <si>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</si>
  <si>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</si>
  <si>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</si>
  <si>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</si>
  <si>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</si>
  <si>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</si>
  <si>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</si>
  <si>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</si>
  <si>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</si>
  <si>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</si>
  <si>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</si>
  <si>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</si>
  <si>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</si>
  <si>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</si>
  <si>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</si>
  <si>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</si>
  <si>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</si>
  <si>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</si>
  <si>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</si>
  <si>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</si>
  <si>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</si>
  <si>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</si>
  <si>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</si>
  <si>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</si>
  <si>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</si>
  <si>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</si>
  <si>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</si>
  <si>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</si>
  <si>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</si>
  <si>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</si>
  <si>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</si>
  <si>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</si>
  <si>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</si>
  <si>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</si>
  <si>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</si>
  <si>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</si>
  <si>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</si>
  <si>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</si>
  <si>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</si>
  <si>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</si>
  <si>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</si>
  <si>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</si>
  <si>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</si>
  <si>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</si>
  <si>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</si>
  <si>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</si>
  <si>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</si>
  <si>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</si>
  <si>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</si>
  <si>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</si>
  <si>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</si>
  <si>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</si>
  <si>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</si>
  <si>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</si>
  <si>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</si>
  <si>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</si>
  <si>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</si>
  <si>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</si>
  <si>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</si>
  <si>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</si>
  <si>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</si>
  <si>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</si>
  <si>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</si>
  <si>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</si>
  <si>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</si>
  <si>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</si>
  <si>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</si>
  <si>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</si>
  <si>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</si>
  <si>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</si>
  <si>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</si>
  <si>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</si>
  <si>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</si>
  <si>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</si>
  <si>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</si>
  <si>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</si>
  <si>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</si>
  <si>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</si>
  <si>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</si>
  <si>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</si>
  <si>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</si>
  <si>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</si>
  <si>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</si>
  <si>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</si>
  <si>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</si>
  <si>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</si>
  <si>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</si>
  <si>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</si>
  <si>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</si>
  <si>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</si>
  <si>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</si>
  <si>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</si>
  <si>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</si>
  <si>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</si>
  <si>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</si>
  <si>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</si>
  <si>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</si>
  <si>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</si>
  <si>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</si>
  <si>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</si>
  <si>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</si>
  <si>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</si>
  <si>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</si>
  <si>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</si>
  <si>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</si>
  <si>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</si>
  <si>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</si>
  <si>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</si>
  <si>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</si>
  <si>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</si>
  <si>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</si>
  <si>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</si>
  <si>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</si>
  <si>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</si>
  <si>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</si>
  <si>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</si>
  <si>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</si>
  <si>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</si>
  <si>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</si>
  <si>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</si>
  <si>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</si>
  <si>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</si>
  <si>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</si>
  <si>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</si>
  <si>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</si>
  <si>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</si>
  <si>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</si>
  <si>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</si>
  <si>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</si>
  <si>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</si>
  <si>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</si>
  <si>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</si>
  <si>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</si>
  <si>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</si>
  <si>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</si>
  <si>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</si>
  <si>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</si>
  <si>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</si>
  <si>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</si>
  <si>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</si>
  <si>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</si>
  <si>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</si>
  <si>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</si>
  <si>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</si>
  <si>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</si>
  <si>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</si>
  <si>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</si>
  <si>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</si>
  <si>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</si>
  <si>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</si>
  <si>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</si>
  <si>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</si>
  <si>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</si>
  <si>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</si>
  <si>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</si>
  <si>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</si>
  <si>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</si>
  <si>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</si>
  <si>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</si>
  <si>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</si>
  <si>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</si>
  <si>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</si>
  <si>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</si>
  <si>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</si>
  <si>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</si>
  <si>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</si>
  <si>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</si>
  <si>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</si>
  <si>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</si>
  <si>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</si>
  <si>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</si>
  <si>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</si>
  <si>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</si>
  <si>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</si>
  <si>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</si>
  <si>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</si>
  <si>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</si>
  <si>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</si>
  <si>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</si>
  <si>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</si>
  <si>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</si>
  <si>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</si>
  <si>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</si>
  <si>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</si>
  <si>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</si>
  <si>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</si>
  <si>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</si>
  <si>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</si>
  <si>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</si>
  <si>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</si>
  <si>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</si>
  <si>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</si>
  <si>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</si>
  <si>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</si>
  <si>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</si>
  <si>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</si>
  <si>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</si>
  <si>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</si>
  <si>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</si>
  <si>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</si>
  <si>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</si>
  <si>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</si>
  <si>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</si>
  <si>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</si>
  <si>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</si>
  <si>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</si>
  <si>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</si>
  <si>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</si>
  <si>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</si>
  <si>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</si>
  <si>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</si>
  <si>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</si>
  <si>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</si>
  <si>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</si>
  <si>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</si>
  <si>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</si>
  <si>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</si>
  <si>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</si>
  <si>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</si>
  <si>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</si>
  <si>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</si>
  <si>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</si>
  <si>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</si>
  <si>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</si>
  <si>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</si>
  <si>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</si>
  <si>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</si>
  <si>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</si>
  <si>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</si>
  <si>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</si>
  <si>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</si>
  <si>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</si>
  <si>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</si>
  <si>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</si>
  <si>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</si>
  <si>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</si>
  <si>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</si>
  <si>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</si>
  <si>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</si>
  <si>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</si>
  <si>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</si>
  <si>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</si>
  <si>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</si>
  <si>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</si>
  <si>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</si>
  <si>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</si>
  <si>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</si>
  <si>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</si>
  <si>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</si>
  <si>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</si>
  <si>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</si>
  <si>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</si>
  <si>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</si>
  <si>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</si>
  <si>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</si>
  <si>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</si>
  <si>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</si>
  <si>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</si>
  <si>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</si>
  <si>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</si>
  <si>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</si>
  <si>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</si>
  <si>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</si>
  <si>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</si>
  <si>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</si>
  <si>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</si>
  <si>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</si>
  <si>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</si>
  <si>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</si>
  <si>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</si>
  <si>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</si>
  <si>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</si>
  <si>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</si>
  <si>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</si>
  <si>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</si>
  <si>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</si>
  <si>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</si>
  <si>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</si>
  <si>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</si>
  <si>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</si>
  <si>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</si>
  <si>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</si>
  <si>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</si>
  <si>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</si>
  <si>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</si>
  <si>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</si>
  <si>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</si>
  <si>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</si>
  <si>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</si>
  <si>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</si>
  <si>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</si>
  <si>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</si>
  <si>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</si>
  <si>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</si>
  <si>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</si>
  <si>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</si>
  <si>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</si>
  <si>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</si>
  <si>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</si>
  <si>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</si>
  <si>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</si>
  <si>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</si>
  <si>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</si>
  <si>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</si>
  <si>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</si>
  <si>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</si>
  <si>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</si>
  <si>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</si>
  <si>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</si>
  <si>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</si>
  <si>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</si>
  <si>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</si>
  <si>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</si>
  <si>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</si>
  <si>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</si>
  <si>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</si>
  <si>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</si>
  <si>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</si>
  <si>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</si>
  <si>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</si>
  <si>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</si>
  <si>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</si>
  <si>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</si>
  <si>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</si>
  <si>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</si>
  <si>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</si>
  <si>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</si>
  <si>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</si>
  <si>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</si>
  <si>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</si>
  <si>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</si>
  <si>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</si>
  <si>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</si>
  <si>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</si>
  <si>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</si>
  <si>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</si>
  <si>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</si>
  <si>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</si>
  <si>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</si>
  <si>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</si>
  <si>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</si>
  <si>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</si>
  <si>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</si>
  <si>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</si>
  <si>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</si>
  <si>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</si>
  <si>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</si>
  <si>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</si>
  <si>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</si>
  <si>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</si>
  <si>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</si>
  <si>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</si>
  <si>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</si>
  <si>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</si>
  <si>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</si>
  <si>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</si>
  <si>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</si>
  <si>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</si>
  <si>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</si>
  <si>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</si>
  <si>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</si>
  <si>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</si>
  <si>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</si>
  <si>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</si>
  <si>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</si>
  <si>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</si>
  <si>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</si>
  <si>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</si>
  <si>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</si>
  <si>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</si>
  <si>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</si>
  <si>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</si>
  <si>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</si>
  <si>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</si>
  <si>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</si>
  <si>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</si>
  <si>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</si>
  <si>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</si>
  <si>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</si>
  <si>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</si>
  <si>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</si>
  <si>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</si>
  <si>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</si>
  <si>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</si>
  <si>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</si>
  <si>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</si>
  <si>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</si>
  <si>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</si>
  <si>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</si>
  <si>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</si>
  <si>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</si>
  <si>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</si>
  <si>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</si>
  <si>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</si>
  <si>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</si>
  <si>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</si>
  <si>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</si>
  <si>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</si>
  <si>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</si>
  <si>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</si>
  <si>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</si>
  <si>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</si>
  <si>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</si>
  <si>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</si>
  <si>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</si>
  <si>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</si>
  <si>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</si>
  <si>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</si>
  <si>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</si>
  <si>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</si>
  <si>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</si>
  <si>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</si>
  <si>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</si>
  <si>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</si>
  <si>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</si>
  <si>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</si>
  <si>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</si>
  <si>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</si>
  <si>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</si>
  <si>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</si>
  <si>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</si>
  <si>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</si>
  <si>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</si>
  <si>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</si>
  <si>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</si>
  <si>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</si>
  <si>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</si>
  <si>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</si>
  <si>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</si>
  <si>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</si>
  <si>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</si>
  <si>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</si>
  <si>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</si>
  <si>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</si>
  <si>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</si>
  <si>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</si>
  <si>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</si>
  <si>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</si>
  <si>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</si>
  <si>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</si>
  <si>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</si>
  <si>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</si>
  <si>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</si>
  <si>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</si>
  <si>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</si>
  <si>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</si>
  <si>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</si>
  <si>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</si>
  <si>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</si>
  <si>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</si>
  <si>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</si>
  <si>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</si>
  <si>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</si>
  <si>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</si>
  <si>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</si>
  <si>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</si>
  <si>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</si>
  <si>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</si>
  <si>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</si>
  <si>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</si>
  <si>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</si>
  <si>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</si>
  <si>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</si>
  <si>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</si>
  <si>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</si>
  <si>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</si>
  <si>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</si>
  <si>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</si>
  <si>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</si>
  <si>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</si>
  <si>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</si>
  <si>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</si>
  <si>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</si>
  <si>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</si>
  <si>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</si>
  <si>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</si>
  <si>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</si>
  <si>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</si>
  <si>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</si>
  <si>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</si>
  <si>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</si>
  <si>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</si>
  <si>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</si>
  <si>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</si>
  <si>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</si>
  <si>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</si>
  <si>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</si>
  <si>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</si>
  <si>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</si>
  <si>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</si>
  <si>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</si>
  <si>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</si>
  <si>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</si>
  <si>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</si>
  <si>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</si>
  <si>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</si>
  <si>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</si>
  <si>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</si>
  <si>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</si>
  <si>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</si>
  <si>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</si>
  <si>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</si>
  <si>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</si>
  <si>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</si>
  <si>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</si>
  <si>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</si>
  <si>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</si>
  <si>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</si>
  <si>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</si>
  <si>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</si>
  <si>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</si>
  <si>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</si>
  <si>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</si>
  <si>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</si>
  <si>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</si>
  <si>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</si>
  <si>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</si>
  <si>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</si>
  <si>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</si>
  <si>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</si>
  <si>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</si>
  <si>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</si>
  <si>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</si>
  <si>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</si>
  <si>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</si>
  <si>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</si>
  <si>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</si>
  <si>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</si>
  <si>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</si>
  <si>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</si>
  <si>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</si>
  <si>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</si>
  <si>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</si>
  <si>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</si>
  <si>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</si>
  <si>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</si>
  <si>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</si>
  <si>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</si>
  <si>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</si>
  <si>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</si>
  <si>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</si>
  <si>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</si>
  <si>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</si>
  <si>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</si>
  <si>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</si>
  <si>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</si>
  <si>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</si>
  <si>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</si>
  <si>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</si>
  <si>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</si>
  <si>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</si>
  <si>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</si>
  <si>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</si>
  <si>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</si>
  <si>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</si>
  <si>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</si>
  <si>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</si>
  <si>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</si>
  <si>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</si>
  <si>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</si>
  <si>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</si>
  <si>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</si>
  <si>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</si>
  <si>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</si>
  <si>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</si>
  <si>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</si>
  <si>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</si>
  <si>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</si>
  <si>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</si>
  <si>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</si>
  <si>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</si>
  <si>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</si>
  <si>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</si>
  <si>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</si>
  <si>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</si>
  <si>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</si>
  <si>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</si>
  <si>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</si>
  <si>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</si>
  <si>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</si>
  <si>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</si>
  <si>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</si>
  <si>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</si>
  <si>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</si>
  <si>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</si>
  <si>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</si>
  <si>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</si>
  <si>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</si>
  <si>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</si>
  <si>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</si>
  <si>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</si>
  <si>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</si>
  <si>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</si>
  <si>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</si>
  <si>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</si>
  <si>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</si>
  <si>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</si>
  <si>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</si>
  <si>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</si>
  <si>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</si>
  <si>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</si>
  <si>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</si>
  <si>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</si>
  <si>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</si>
  <si>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</si>
  <si>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</si>
  <si>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</si>
  <si>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</si>
  <si>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</si>
  <si>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</si>
  <si>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</si>
  <si>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</si>
  <si>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</si>
  <si>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</si>
  <si>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</si>
  <si>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</si>
  <si>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</si>
  <si>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</si>
  <si>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</si>
  <si>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</si>
  <si>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</si>
  <si>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</si>
  <si>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</si>
  <si>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</si>
  <si>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</si>
  <si>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</si>
  <si>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</si>
  <si>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</si>
  <si>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</si>
  <si>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</si>
  <si>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</si>
  <si>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</si>
  <si>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</si>
  <si>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</si>
  <si>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</si>
  <si>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</si>
  <si>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</si>
  <si>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</si>
  <si>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</si>
  <si>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</si>
  <si>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</si>
  <si>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</si>
  <si>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</si>
  <si>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</si>
  <si>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</si>
  <si>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</si>
  <si>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</si>
  <si>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</si>
  <si>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</si>
  <si>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</si>
  <si>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</si>
  <si>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</si>
  <si>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</si>
  <si>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</si>
  <si>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</si>
  <si>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</si>
  <si>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</si>
  <si>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</si>
  <si>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</si>
  <si>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</si>
  <si>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</si>
  <si>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</si>
  <si>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</si>
  <si>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</si>
  <si>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</si>
  <si>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</si>
  <si>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</si>
  <si>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</si>
  <si>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</si>
  <si>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</si>
  <si>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</si>
  <si>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</si>
  <si>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</si>
  <si>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</si>
  <si>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</si>
  <si>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</si>
  <si>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</si>
  <si>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</si>
  <si>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</si>
  <si>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</si>
  <si>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</si>
  <si>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</si>
  <si>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</si>
  <si>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</si>
  <si>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</si>
  <si>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</si>
  <si>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</si>
  <si>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</si>
  <si>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</si>
  <si>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</si>
  <si>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</si>
  <si>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</si>
  <si>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</si>
  <si>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</si>
  <si>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</si>
  <si>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</si>
  <si>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</si>
  <si>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</si>
  <si>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</si>
  <si>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</si>
  <si>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</si>
  <si>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</si>
  <si>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</si>
  <si>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</si>
  <si>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</si>
  <si>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</si>
  <si>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</si>
  <si>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</si>
  <si>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</si>
  <si>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</si>
  <si>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</si>
  <si>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</si>
  <si>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</si>
  <si>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</si>
  <si>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</si>
  <si>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</si>
  <si>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</si>
  <si>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</si>
  <si>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</si>
  <si>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</si>
  <si>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</si>
  <si>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</si>
  <si>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</si>
  <si>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</si>
  <si>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</si>
  <si>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</si>
  <si>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</si>
  <si>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</si>
  <si>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</si>
  <si>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</si>
  <si>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</si>
  <si>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</si>
  <si>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</si>
  <si>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</si>
  <si>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</si>
  <si>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</si>
  <si>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</si>
  <si>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</si>
  <si>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</si>
  <si>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</si>
  <si>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</si>
  <si>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</si>
  <si>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</si>
  <si>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</si>
  <si>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</si>
  <si>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</si>
  <si>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</si>
  <si>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</si>
  <si>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</si>
  <si>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</si>
  <si>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</si>
  <si>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</si>
  <si>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</si>
  <si>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</si>
  <si>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</si>
  <si>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</si>
  <si>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</si>
  <si>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</si>
  <si>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</si>
  <si>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</si>
  <si>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</si>
  <si>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</si>
  <si>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</si>
  <si>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</si>
  <si>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</si>
  <si>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</si>
  <si>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</si>
  <si>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</si>
  <si>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</si>
  <si>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</si>
  <si>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</si>
  <si>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</si>
  <si>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</si>
  <si>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</si>
  <si>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</si>
  <si>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</si>
  <si>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</si>
  <si>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</si>
  <si>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</si>
  <si>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</si>
  <si>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</si>
  <si>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</si>
  <si>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</si>
  <si>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</si>
  <si>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</si>
  <si>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</si>
  <si>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</si>
  <si>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</si>
  <si>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</si>
  <si>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</si>
  <si>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</si>
  <si>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</si>
  <si>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</si>
  <si>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</si>
  <si>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</si>
  <si>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</si>
  <si>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</si>
  <si>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</si>
  <si>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</si>
  <si>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</si>
  <si>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</si>
  <si>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</si>
  <si>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</si>
  <si>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</si>
  <si>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</si>
  <si>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</si>
  <si>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</si>
  <si>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</si>
  <si>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</si>
  <si>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</si>
  <si>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</si>
  <si>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</si>
  <si>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</si>
  <si>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</si>
  <si>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</si>
  <si>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</si>
  <si>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</si>
  <si>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</si>
  <si>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</si>
  <si>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</si>
  <si>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</si>
  <si>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</si>
  <si>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</si>
  <si>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</si>
  <si>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</si>
  <si>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</si>
  <si>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</si>
  <si>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</si>
  <si>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</si>
  <si>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</si>
  <si>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</si>
  <si>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</si>
  <si>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</si>
  <si>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</si>
  <si>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</si>
  <si>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</si>
  <si>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</si>
  <si>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</si>
  <si>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</si>
  <si>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</si>
  <si>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</si>
  <si>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</si>
  <si>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</si>
  <si>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</si>
  <si>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</si>
  <si>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</si>
  <si>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</si>
  <si>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</si>
  <si>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</si>
  <si>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</si>
  <si>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</si>
  <si>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</si>
  <si>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</si>
  <si>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</si>
  <si>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</si>
  <si>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</si>
  <si>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</si>
  <si>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</si>
  <si>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</si>
  <si>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</si>
  <si>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</si>
  <si>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</si>
  <si>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</si>
  <si>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</si>
  <si>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</si>
  <si>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</si>
  <si>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</si>
  <si>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</si>
  <si>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</si>
  <si>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</si>
  <si>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</si>
  <si>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</si>
  <si>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</si>
  <si>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</si>
  <si>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</si>
  <si>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</si>
  <si>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</si>
  <si>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</si>
  <si>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</si>
  <si>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</si>
  <si>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</si>
  <si>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</si>
  <si>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</si>
  <si>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</si>
  <si>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</si>
  <si>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</si>
  <si>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</si>
  <si>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</si>
  <si>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</si>
  <si>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</si>
  <si>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</si>
  <si>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</si>
  <si>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</si>
  <si>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</si>
  <si>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</si>
  <si>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</si>
  <si>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</si>
  <si>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</si>
  <si>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</si>
  <si>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</si>
  <si>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</si>
  <si>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</si>
  <si>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</si>
  <si>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</si>
  <si>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</si>
  <si>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</si>
  <si>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</si>
  <si>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</si>
  <si>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</si>
  <si>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</si>
  <si>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</si>
  <si>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</si>
  <si>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</si>
  <si>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</si>
  <si>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</si>
  <si>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</si>
  <si>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</si>
  <si>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</si>
  <si>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</si>
  <si>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</si>
  <si>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</si>
  <si>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</si>
  <si>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</si>
  <si>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</si>
  <si>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</si>
  <si>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</si>
  <si>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</si>
  <si>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</si>
  <si>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</si>
  <si>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</si>
  <si>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</si>
  <si>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</si>
  <si>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</si>
  <si>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</si>
  <si>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</si>
  <si>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</si>
  <si>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</si>
  <si>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</si>
  <si>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</si>
  <si>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</si>
  <si>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</si>
  <si>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</si>
  <si>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</si>
  <si>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</si>
  <si>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</si>
  <si>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</si>
  <si>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</si>
  <si>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</si>
  <si>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</si>
  <si>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</si>
  <si>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</si>
  <si>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</si>
  <si>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</si>
  <si>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</si>
  <si>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</si>
  <si>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</si>
  <si>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</si>
  <si>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</si>
  <si>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</si>
  <si>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</si>
  <si>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</si>
  <si>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</si>
  <si>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</si>
  <si>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</si>
  <si>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</si>
  <si>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</si>
  <si>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</si>
  <si>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</si>
  <si>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</si>
  <si>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</si>
  <si>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</si>
  <si>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</si>
  <si>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</si>
  <si>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</si>
  <si>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</si>
  <si>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</si>
  <si>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</si>
  <si>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</si>
  <si>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</si>
  <si>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</si>
  <si>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</si>
  <si>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</si>
  <si>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</si>
  <si>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</si>
  <si>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</si>
  <si>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</si>
  <si>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</si>
  <si>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</si>
  <si>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</si>
  <si>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</si>
  <si>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</si>
  <si>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</si>
  <si>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</si>
  <si>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</si>
  <si>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</si>
  <si>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</si>
  <si>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</si>
  <si>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</si>
  <si>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</si>
  <si>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</si>
  <si>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</si>
  <si>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</si>
  <si>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</si>
  <si>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</si>
  <si>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</si>
  <si>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</si>
  <si>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</si>
  <si>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</si>
  <si>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</si>
  <si>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</si>
  <si>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</si>
  <si>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</si>
  <si>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</si>
  <si>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</si>
  <si>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</si>
  <si>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</si>
  <si>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</si>
  <si>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</si>
  <si>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</si>
  <si>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</si>
  <si>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</si>
  <si>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</si>
  <si>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</si>
  <si>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</si>
  <si>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</si>
  <si>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</si>
  <si>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</si>
  <si>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</si>
  <si>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</si>
  <si>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</si>
  <si>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</si>
  <si>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</si>
  <si>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</si>
  <si>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</si>
  <si>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</si>
  <si>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</si>
  <si>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</si>
  <si>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</si>
  <si>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</si>
  <si>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</si>
  <si>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</si>
  <si>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</si>
  <si>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</si>
  <si>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</si>
  <si>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</si>
  <si>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</si>
  <si>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</si>
  <si>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</si>
  <si>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</si>
  <si>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</si>
  <si>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</si>
  <si>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</si>
  <si>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</si>
  <si>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</si>
  <si>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</si>
  <si>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</si>
  <si>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</si>
  <si>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</si>
  <si>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</si>
  <si>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</si>
  <si>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</si>
  <si>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</si>
  <si>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</si>
  <si>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</si>
  <si>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</si>
  <si>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</si>
  <si>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</si>
  <si>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</si>
  <si>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</si>
  <si>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</si>
  <si>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</si>
  <si>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</si>
  <si>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</si>
  <si>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</si>
  <si>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</si>
  <si>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</si>
  <si>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</si>
  <si>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</si>
  <si>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</si>
  <si>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</si>
  <si>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</si>
  <si>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</si>
  <si>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</si>
  <si>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</si>
  <si>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</si>
  <si>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</si>
  <si>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</si>
  <si>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</si>
  <si>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</si>
  <si>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</si>
  <si>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</si>
  <si>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</si>
  <si>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</si>
  <si>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</si>
  <si>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</si>
  <si>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</si>
  <si>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</si>
  <si>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</si>
  <si>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</si>
  <si>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</si>
  <si>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</si>
  <si>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</si>
  <si>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</si>
  <si>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</si>
  <si>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</si>
  <si>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</si>
  <si>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</si>
  <si>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</si>
  <si>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</si>
  <si>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</si>
  <si>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</si>
  <si>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</si>
  <si>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</si>
  <si>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</si>
  <si>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</si>
  <si>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</si>
  <si>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</si>
  <si>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</si>
  <si>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</si>
  <si>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</si>
  <si>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</si>
  <si>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</si>
  <si>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</si>
  <si>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</si>
  <si>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</si>
  <si>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</si>
  <si>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</si>
  <si>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</si>
  <si>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</si>
  <si>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</si>
  <si>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</si>
  <si>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</si>
  <si>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</si>
  <si>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</si>
  <si>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</si>
  <si>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</si>
  <si>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</si>
  <si>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</si>
  <si>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</si>
  <si>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</si>
  <si>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</si>
  <si>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</si>
  <si>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</si>
  <si>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</si>
  <si>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</si>
  <si>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</si>
  <si>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</si>
  <si>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</si>
  <si>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</si>
  <si>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</si>
  <si>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</si>
  <si>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</si>
  <si>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</si>
  <si>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</si>
  <si>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</si>
  <si>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</si>
  <si>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</si>
  <si>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</si>
  <si>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</si>
  <si>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</si>
  <si>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</si>
  <si>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</si>
  <si>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</si>
  <si>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</si>
  <si>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</si>
  <si>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</si>
  <si>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</si>
  <si>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</si>
  <si>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</si>
  <si>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</si>
  <si>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</si>
  <si>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</si>
  <si>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</si>
  <si>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</si>
  <si>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</si>
  <si>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</si>
  <si>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</si>
  <si>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</si>
  <si>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</si>
  <si>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</si>
  <si>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</si>
  <si>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</si>
  <si>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</si>
  <si>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</si>
  <si>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</si>
  <si>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</si>
  <si>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</si>
  <si>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</si>
  <si>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</si>
  <si>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</si>
  <si>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</si>
  <si>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</si>
  <si>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</si>
  <si>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</si>
  <si>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</si>
  <si>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</si>
  <si>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</si>
  <si>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</si>
  <si>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</si>
  <si>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</si>
  <si>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</si>
  <si>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</si>
  <si>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</si>
  <si>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</si>
  <si>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</si>
  <si>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</si>
  <si>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</si>
  <si>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</si>
  <si>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</si>
  <si>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</si>
  <si>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</si>
  <si>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</si>
  <si>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</si>
  <si>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</si>
  <si>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</si>
  <si>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</si>
  <si>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</si>
  <si>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</si>
  <si>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</si>
  <si>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</si>
  <si>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</si>
  <si>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</si>
  <si>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</si>
  <si>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</si>
  <si>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</si>
  <si>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</si>
  <si>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</si>
  <si>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</si>
  <si>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</si>
  <si>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</si>
  <si>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</si>
  <si>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</si>
  <si>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</si>
  <si>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</si>
  <si>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</si>
  <si>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</si>
  <si>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</si>
  <si>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</si>
  <si>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</si>
  <si>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</si>
  <si>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</si>
  <si>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</si>
  <si>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</si>
  <si>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</si>
  <si>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</si>
  <si>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</si>
  <si>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</si>
  <si>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</si>
  <si>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</si>
  <si>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</si>
  <si>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</si>
  <si>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</si>
  <si>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</si>
  <si>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</si>
  <si>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</si>
  <si>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</si>
  <si>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</si>
  <si>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</si>
  <si>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</si>
  <si>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</si>
  <si>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</si>
  <si>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</si>
  <si>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</si>
  <si>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</si>
  <si>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</si>
  <si>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</si>
  <si>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</si>
  <si>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</si>
  <si>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</si>
  <si>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</si>
  <si>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</si>
  <si>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</si>
  <si>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</si>
  <si>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</si>
  <si>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</si>
  <si>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</si>
  <si>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</si>
  <si>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</si>
  <si>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</si>
  <si>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</si>
  <si>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</si>
  <si>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</si>
  <si>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</si>
  <si>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</si>
  <si>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</si>
  <si>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</si>
  <si>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</si>
  <si>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</si>
  <si>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</si>
  <si>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</si>
  <si>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</si>
  <si>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</si>
  <si>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</si>
  <si>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</si>
  <si>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</si>
  <si>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</si>
  <si>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</si>
  <si>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</si>
  <si>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</si>
  <si>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</si>
  <si>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</si>
  <si>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</si>
  <si>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</si>
  <si>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</si>
  <si>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</si>
  <si>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</si>
  <si>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</si>
  <si>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</si>
  <si>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</si>
  <si>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</si>
  <si>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</si>
  <si>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</si>
  <si>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</si>
  <si>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</si>
  <si>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</si>
  <si>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</si>
  <si>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</si>
  <si>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</si>
  <si>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</si>
  <si>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</si>
  <si>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</si>
  <si>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</si>
  <si>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</si>
  <si>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</si>
  <si>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</si>
  <si>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</si>
  <si>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</si>
  <si>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</si>
  <si>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</si>
  <si>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</si>
  <si>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</si>
  <si>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</si>
  <si>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</si>
  <si>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</si>
  <si>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</si>
  <si>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</si>
  <si>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</si>
  <si>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</si>
  <si>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</si>
  <si>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</si>
  <si>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</si>
  <si>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</si>
  <si>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</si>
  <si>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</si>
  <si>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</si>
  <si>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</si>
  <si>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</si>
  <si>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</si>
  <si>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</si>
  <si>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</si>
  <si>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</si>
  <si>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</si>
  <si>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</si>
  <si>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</si>
  <si>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</si>
  <si>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</si>
  <si>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</si>
  <si>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</si>
  <si>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</si>
  <si>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</si>
  <si>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</si>
  <si>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</si>
  <si>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</si>
  <si>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</si>
  <si>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</si>
  <si>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</si>
  <si>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</si>
  <si>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</si>
  <si>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</si>
  <si>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</si>
  <si>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</si>
  <si>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</si>
  <si>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</si>
  <si>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</si>
  <si>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</si>
  <si>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</si>
  <si>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</si>
  <si>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</si>
  <si>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</si>
  <si>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</si>
  <si>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</si>
  <si>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</si>
  <si>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</si>
  <si>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</si>
  <si>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</si>
  <si>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</si>
  <si>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</si>
  <si>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</si>
  <si>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</si>
  <si>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</si>
  <si>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</si>
  <si>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</si>
  <si>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</si>
  <si>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</si>
  <si>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</si>
  <si>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</si>
  <si>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</si>
  <si>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</si>
  <si>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</si>
  <si>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</si>
  <si>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</si>
  <si>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</si>
  <si>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</si>
  <si>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</si>
  <si>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</si>
  <si>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</si>
  <si>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</si>
  <si>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</si>
  <si>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</si>
  <si>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</si>
  <si>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</si>
  <si>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</si>
  <si>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</si>
  <si>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</si>
  <si>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</si>
  <si>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</si>
  <si>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</si>
  <si>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</si>
  <si>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</si>
  <si>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</si>
  <si>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</si>
  <si>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</si>
  <si>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</si>
  <si>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</si>
  <si>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</si>
  <si>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</si>
  <si>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</si>
  <si>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</si>
  <si>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</si>
  <si>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</si>
  <si>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</si>
  <si>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</si>
  <si>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</si>
  <si>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</si>
  <si>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</si>
  <si>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</si>
  <si>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</si>
  <si>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</si>
  <si>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</si>
  <si>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</si>
  <si>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</si>
  <si>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</si>
  <si>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</si>
  <si>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</si>
  <si>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</si>
  <si>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</si>
  <si>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</si>
  <si>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</si>
  <si>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</si>
  <si>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</si>
  <si>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</si>
  <si>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</si>
  <si>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</si>
  <si>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</si>
  <si>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</si>
  <si>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</si>
  <si>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</si>
  <si>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</si>
  <si>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</si>
  <si>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</si>
  <si>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</si>
  <si>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</si>
  <si>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</si>
  <si>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</si>
  <si>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</si>
  <si>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</si>
  <si>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</si>
  <si>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</si>
  <si>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</si>
  <si>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</si>
  <si>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</si>
  <si>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</si>
  <si>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</si>
  <si>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</si>
  <si>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</si>
  <si>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</si>
  <si>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</si>
  <si>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</si>
  <si>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</si>
  <si>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</si>
  <si>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</si>
  <si>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</si>
  <si>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</si>
  <si>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</si>
  <si>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</si>
  <si>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</si>
  <si>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</si>
  <si>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</si>
  <si>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</si>
  <si>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</si>
  <si>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</si>
  <si>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</si>
  <si>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</si>
  <si>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</si>
  <si>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</si>
  <si>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</si>
  <si>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</si>
  <si>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</si>
  <si>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</si>
  <si>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</si>
  <si>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</si>
  <si>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</si>
  <si>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</si>
  <si>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</si>
  <si>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</si>
  <si>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</si>
  <si>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</si>
  <si>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</si>
  <si>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</si>
  <si>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</si>
  <si>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</si>
  <si>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</si>
  <si>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</si>
  <si>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</si>
  <si>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</si>
  <si>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</si>
  <si>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</si>
  <si>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</si>
  <si>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</si>
  <si>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</si>
  <si>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</si>
  <si>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</si>
  <si>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</si>
  <si>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</si>
  <si>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</si>
  <si>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</si>
  <si>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</si>
  <si>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</si>
  <si>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</si>
  <si>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</si>
  <si>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</si>
  <si>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</si>
  <si>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</si>
  <si>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</si>
  <si>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</si>
  <si>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</si>
  <si>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</si>
  <si>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</si>
  <si>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</si>
  <si>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</si>
  <si>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</si>
  <si>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</si>
  <si>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</si>
  <si>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</si>
  <si>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</si>
  <si>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</si>
  <si>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</si>
  <si>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</si>
  <si>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</si>
  <si>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</si>
  <si>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</si>
  <si>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</si>
  <si>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</si>
  <si>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</si>
  <si>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</si>
  <si>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</si>
  <si>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</si>
  <si>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</si>
  <si>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</si>
  <si>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</si>
  <si>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</si>
  <si>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</si>
  <si>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</si>
  <si>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</si>
  <si>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</si>
  <si>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</si>
  <si>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</si>
  <si>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</si>
  <si>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</si>
  <si>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</si>
  <si>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</si>
  <si>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</si>
  <si>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</si>
  <si>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</si>
  <si>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</si>
  <si>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</si>
  <si>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</si>
  <si>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</si>
  <si>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</si>
  <si>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</si>
  <si>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</si>
  <si>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</si>
  <si>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</si>
  <si>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</si>
  <si>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</si>
  <si>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</si>
  <si>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</si>
  <si>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</si>
  <si>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</si>
  <si>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</si>
  <si>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</si>
  <si>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</si>
  <si>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</si>
  <si>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</si>
  <si>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</si>
  <si>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</si>
  <si>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</si>
  <si>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</si>
  <si>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</si>
  <si>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</si>
  <si>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</si>
  <si>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</si>
  <si>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</si>
  <si>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</si>
  <si>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</si>
  <si>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</si>
  <si>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</si>
  <si>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</si>
  <si>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</si>
  <si>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</si>
  <si>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</si>
  <si>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</si>
  <si>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</si>
  <si>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</si>
  <si>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</si>
  <si>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</si>
  <si>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</si>
  <si>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</si>
  <si>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</si>
  <si>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</si>
  <si>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</si>
  <si>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</si>
  <si>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</si>
  <si>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</si>
  <si>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</si>
  <si>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</si>
  <si>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</si>
  <si>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</si>
  <si>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</si>
  <si>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</si>
  <si>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</si>
  <si>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</si>
  <si>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</si>
  <si>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</si>
  <si>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</si>
  <si>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</si>
  <si>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</si>
  <si>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</si>
  <si>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</si>
  <si>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</si>
  <si>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</si>
  <si>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</si>
  <si>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</si>
  <si>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</si>
  <si>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</si>
  <si>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</si>
  <si>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</si>
  <si>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</si>
  <si>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</si>
  <si>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</si>
  <si>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</si>
  <si>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</si>
  <si>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</si>
  <si>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</si>
  <si>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</si>
  <si>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</si>
  <si>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</si>
  <si>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</si>
  <si>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</si>
  <si>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</si>
  <si>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</si>
  <si>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</si>
  <si>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</si>
  <si>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</si>
  <si>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</si>
  <si>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</si>
  <si>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</si>
  <si>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</si>
  <si>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</si>
  <si>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</si>
  <si>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</si>
  <si>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</si>
  <si>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</si>
  <si>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</si>
  <si>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</si>
  <si>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</si>
  <si>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</si>
  <si>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</si>
  <si>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</si>
  <si>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</si>
  <si>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</si>
  <si>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</si>
  <si>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</si>
  <si>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</si>
  <si>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</si>
  <si>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</si>
  <si>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</si>
  <si>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</si>
  <si>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</si>
  <si>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</si>
  <si>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</si>
  <si>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</si>
  <si>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</si>
  <si>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</si>
  <si>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</si>
  <si>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</si>
  <si>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</si>
  <si>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</si>
  <si>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</si>
  <si>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</si>
  <si>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</si>
  <si>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</si>
  <si>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</si>
  <si>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</si>
  <si>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</si>
  <si>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</si>
  <si>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</si>
  <si>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</si>
  <si>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</si>
  <si>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</si>
  <si>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</si>
  <si>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</si>
  <si>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</si>
  <si>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</si>
  <si>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</si>
  <si>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</si>
  <si>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</si>
  <si>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</si>
  <si>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</si>
  <si>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</si>
  <si>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</si>
  <si>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</si>
  <si>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</si>
  <si>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</si>
  <si>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</si>
  <si>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</si>
  <si>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</si>
  <si>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</si>
  <si>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</si>
  <si>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</si>
  <si>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</si>
  <si>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</si>
  <si>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</si>
  <si>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</si>
  <si>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</si>
  <si>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</si>
  <si>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</si>
  <si>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</si>
  <si>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</si>
  <si>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</si>
  <si>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</si>
  <si>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</si>
  <si>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</si>
  <si>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</si>
  <si>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</si>
  <si>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</si>
  <si>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</si>
  <si>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</si>
  <si>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</si>
  <si>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</si>
  <si>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</si>
  <si>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</si>
  <si>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</si>
  <si>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</si>
  <si>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</si>
  <si>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</si>
  <si>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</si>
  <si>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</si>
  <si>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</si>
  <si>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</si>
  <si>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</si>
  <si>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</si>
  <si>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</si>
  <si>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</si>
  <si>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</si>
  <si>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</si>
  <si>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</si>
  <si>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</si>
  <si>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</si>
  <si>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</si>
  <si>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</si>
  <si>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</si>
  <si>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</si>
  <si>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</si>
  <si>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</si>
  <si>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</si>
  <si>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</si>
  <si>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</si>
  <si>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</si>
  <si>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</si>
  <si>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</si>
  <si>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</si>
  <si>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</si>
  <si>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</si>
  <si>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</si>
  <si>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</si>
  <si>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</si>
  <si>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</si>
  <si>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</si>
  <si>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</si>
  <si>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</si>
  <si>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</si>
  <si>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</si>
  <si>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</si>
  <si>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</si>
  <si>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</si>
  <si>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</si>
  <si>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</si>
  <si>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</si>
  <si>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</si>
  <si>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</si>
  <si>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</si>
  <si>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</si>
  <si>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</si>
  <si>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</si>
  <si>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</si>
  <si>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</si>
  <si>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</si>
  <si>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</si>
  <si>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</si>
  <si>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</si>
  <si>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</si>
  <si>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</si>
  <si>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</si>
  <si>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</si>
  <si>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</si>
  <si>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</si>
  <si>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</si>
  <si>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</si>
  <si>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</si>
  <si>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</si>
  <si>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</si>
  <si>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</si>
  <si>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</si>
  <si>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</si>
  <si>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</si>
  <si>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</si>
  <si>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</si>
  <si>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</si>
  <si>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</si>
  <si>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</si>
  <si>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</si>
  <si>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</si>
  <si>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</si>
  <si>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</si>
  <si>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</si>
  <si>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</si>
  <si>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</si>
  <si>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</si>
  <si>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</si>
  <si>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</si>
  <si>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</si>
  <si>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</si>
  <si>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</si>
  <si>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</si>
  <si>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</si>
  <si>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</si>
  <si>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</si>
  <si>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</si>
  <si>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</si>
  <si>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</si>
  <si>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</si>
  <si>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</si>
  <si>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</si>
  <si>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</si>
  <si>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</si>
  <si>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</si>
  <si>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</si>
  <si>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</si>
  <si>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</si>
  <si>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</si>
  <si>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</si>
  <si>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</si>
  <si>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</si>
  <si>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</si>
  <si>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</si>
  <si>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</si>
  <si>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</si>
  <si>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</si>
  <si>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</si>
  <si>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</si>
  <si>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</si>
  <si>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</si>
  <si>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</si>
  <si>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</si>
  <si>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</si>
  <si>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</si>
  <si>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</si>
  <si>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</si>
  <si>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</si>
  <si>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</si>
  <si>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</si>
  <si>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</si>
  <si>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</si>
  <si>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</si>
  <si>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</si>
  <si>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</si>
  <si>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</si>
  <si>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</si>
  <si>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</si>
  <si>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</si>
  <si>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</si>
  <si>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</si>
  <si>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</si>
  <si>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</si>
  <si>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</si>
  <si>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</si>
  <si>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</si>
  <si>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</si>
  <si>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</si>
  <si>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</si>
  <si>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</si>
  <si>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</si>
  <si>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</si>
  <si>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</si>
  <si>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</si>
  <si>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</si>
  <si>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</si>
  <si>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</si>
  <si>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</si>
  <si>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</si>
  <si>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</si>
  <si>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</si>
  <si>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</si>
  <si>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</si>
  <si>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</si>
  <si>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</si>
  <si>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</si>
  <si>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</si>
  <si>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</si>
  <si>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</si>
  <si>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</si>
  <si>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</si>
  <si>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</si>
  <si>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</si>
  <si>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</si>
  <si>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</si>
  <si>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</si>
  <si>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</si>
  <si>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</si>
  <si>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</si>
  <si>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</si>
  <si>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</si>
  <si>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</si>
  <si>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</si>
  <si>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</si>
  <si>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</si>
  <si>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</si>
  <si>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</si>
  <si>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</si>
  <si>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</si>
  <si>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</si>
  <si>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</si>
  <si>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</si>
  <si>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</si>
  <si>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</si>
  <si>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</si>
  <si>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</si>
  <si>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</si>
  <si>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</si>
  <si>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</si>
  <si>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</si>
  <si>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</si>
  <si>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</si>
  <si>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</si>
  <si>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</si>
  <si>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</si>
  <si>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</si>
  <si>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</si>
  <si>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</si>
  <si>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</si>
  <si>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</si>
  <si>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</si>
  <si>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</si>
  <si>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</si>
  <si>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</si>
  <si>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</si>
  <si>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</si>
  <si>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</si>
  <si>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</si>
  <si>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</si>
  <si>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</si>
  <si>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</si>
  <si>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</si>
  <si>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</si>
  <si>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</si>
  <si>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</si>
  <si>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</si>
  <si>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</si>
  <si>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</si>
  <si>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</si>
  <si>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</si>
  <si>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</si>
  <si>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</si>
  <si>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</si>
  <si>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</si>
  <si>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</si>
  <si>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</si>
  <si>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</si>
  <si>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</si>
  <si>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</si>
  <si>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</si>
  <si>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</si>
  <si>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</si>
  <si>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</si>
  <si>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</si>
  <si>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</si>
  <si>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</si>
  <si>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</si>
  <si>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</si>
  <si>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</si>
  <si>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</si>
  <si>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</si>
  <si>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</si>
  <si>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</si>
  <si>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</si>
  <si>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</si>
  <si>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</si>
  <si>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</si>
  <si>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</si>
  <si>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</si>
  <si>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</si>
  <si>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</si>
  <si>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</si>
  <si>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</si>
  <si>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</si>
  <si>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</si>
  <si>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</si>
  <si>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</si>
  <si>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</si>
  <si>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</si>
  <si>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</si>
  <si>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</si>
  <si>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</si>
  <si>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</si>
  <si>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</si>
  <si>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</si>
  <si>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</si>
  <si>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</si>
  <si>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</si>
  <si>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</si>
  <si>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</si>
  <si>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</si>
  <si>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</si>
  <si>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</si>
  <si>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</si>
  <si>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</si>
  <si>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</si>
  <si>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</si>
  <si>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</si>
  <si>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</si>
  <si>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</si>
  <si>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</si>
  <si>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</si>
  <si>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</si>
  <si>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</si>
  <si>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</si>
  <si>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</si>
  <si>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</si>
  <si>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</si>
  <si>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</si>
  <si>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</si>
  <si>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</si>
  <si>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</si>
  <si>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</si>
  <si>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</si>
  <si>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</si>
  <si>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</si>
  <si>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</si>
  <si>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</si>
  <si>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</si>
  <si>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</si>
  <si>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</si>
  <si>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</si>
  <si>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</si>
  <si>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</si>
  <si>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</si>
  <si>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</si>
  <si>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</si>
  <si>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</si>
  <si>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</si>
  <si>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</si>
  <si>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</si>
  <si>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</si>
  <si>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</si>
  <si>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</si>
  <si>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</si>
  <si>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</si>
  <si>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</si>
  <si>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</si>
  <si>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</si>
  <si>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</si>
  <si>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</si>
  <si>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</si>
  <si>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</si>
  <si>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</si>
  <si>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</si>
  <si>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</si>
  <si>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</si>
  <si>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</si>
  <si>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</si>
  <si>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</si>
  <si>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</si>
  <si>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</si>
  <si>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</si>
  <si>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</si>
  <si>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</si>
  <si>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</si>
  <si>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</si>
  <si>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</si>
  <si>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</si>
  <si>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</si>
  <si>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</si>
  <si>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</si>
  <si>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</si>
  <si>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</si>
  <si>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</si>
  <si>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</si>
  <si>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</si>
  <si>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</si>
  <si>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</si>
  <si>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</si>
  <si>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</si>
  <si>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</si>
  <si>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</si>
  <si>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</si>
  <si>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</si>
  <si>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</si>
  <si>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</si>
  <si>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</si>
  <si>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</si>
  <si>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</si>
  <si>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</si>
  <si>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</si>
  <si>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</si>
  <si>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</si>
  <si>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</si>
  <si>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</si>
  <si>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</si>
  <si>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</si>
  <si>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</si>
  <si>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</si>
  <si>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</si>
  <si>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</si>
  <si>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</si>
  <si>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</si>
  <si>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</si>
  <si>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</si>
  <si>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</si>
  <si>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</si>
  <si>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</si>
  <si>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</si>
  <si>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</si>
  <si>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</si>
  <si>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</si>
  <si>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</si>
  <si>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</si>
  <si>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</si>
  <si>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</si>
  <si>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</si>
  <si>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</si>
  <si>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</si>
  <si>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</si>
  <si>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</si>
  <si>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</si>
  <si>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</si>
  <si>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</si>
  <si>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</si>
  <si>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</si>
  <si>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</si>
  <si>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</si>
  <si>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</si>
  <si>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</si>
  <si>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</si>
  <si>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</si>
  <si>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</si>
  <si>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</si>
  <si>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</si>
  <si>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</si>
  <si>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</si>
  <si>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</si>
  <si>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</si>
  <si>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</si>
  <si>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</si>
  <si>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</si>
  <si>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</si>
  <si>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</si>
  <si>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</si>
  <si>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</si>
  <si>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</si>
  <si>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</si>
  <si>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</si>
  <si>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</si>
  <si>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</si>
  <si>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</si>
  <si>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</si>
  <si>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</si>
  <si>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</si>
  <si>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</si>
  <si>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</si>
  <si>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</si>
  <si>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</si>
  <si>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</si>
  <si>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</si>
  <si>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</si>
  <si>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</si>
  <si>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</si>
  <si>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</si>
  <si>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</si>
  <si>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</si>
  <si>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</si>
  <si>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</si>
  <si>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</si>
  <si>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</si>
  <si>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</si>
  <si>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</si>
  <si>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</si>
  <si>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</si>
  <si>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</si>
  <si>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</si>
  <si>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</si>
  <si>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</si>
  <si>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</si>
  <si>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</si>
  <si>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</si>
  <si>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</si>
  <si>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</si>
  <si>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</si>
  <si>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</si>
  <si>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</si>
  <si>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</si>
  <si>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</si>
  <si>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</si>
  <si>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</si>
  <si>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</si>
  <si>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</si>
  <si>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</si>
  <si>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</si>
  <si>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</si>
  <si>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</si>
  <si>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</si>
  <si>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</si>
  <si>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</si>
  <si>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</si>
  <si>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</si>
  <si>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</si>
  <si>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</si>
  <si>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</si>
  <si>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</si>
  <si>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</si>
  <si>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</si>
  <si>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</si>
  <si>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</si>
  <si>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</si>
  <si>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</si>
  <si>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</si>
  <si>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</si>
  <si>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</si>
  <si>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</si>
  <si>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</si>
  <si>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</si>
  <si>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</si>
  <si>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</si>
  <si>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</si>
  <si>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</si>
  <si>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</si>
  <si>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</si>
  <si>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</si>
  <si>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</si>
  <si>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</si>
  <si>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</si>
  <si>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</si>
  <si>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</si>
  <si>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</si>
  <si>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</si>
  <si>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</si>
  <si>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</si>
  <si>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</si>
  <si>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</si>
  <si>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</si>
  <si>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</si>
  <si>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</si>
  <si>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</si>
  <si>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</si>
  <si>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</si>
  <si>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</si>
  <si>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</si>
  <si>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</si>
  <si>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</si>
  <si>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</si>
  <si>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</si>
  <si>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</si>
  <si>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</si>
  <si>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</si>
  <si>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</si>
  <si>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</si>
  <si>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</si>
  <si>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</si>
  <si>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</si>
  <si>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</si>
  <si>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</si>
  <si>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</si>
  <si>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</si>
  <si>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</si>
  <si>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</si>
  <si>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</si>
  <si>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</si>
  <si>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</si>
  <si>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</si>
  <si>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</si>
  <si>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</si>
  <si>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</si>
  <si>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</si>
  <si>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</si>
  <si>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</si>
  <si>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</si>
  <si>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</si>
  <si>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</si>
  <si>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</si>
  <si>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</si>
  <si>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</si>
  <si>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</si>
  <si>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</si>
  <si>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</si>
  <si>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</si>
  <si>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</si>
  <si>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</si>
  <si>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</si>
  <si>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</si>
  <si>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</si>
  <si>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</si>
  <si>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</si>
  <si>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</si>
  <si>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</si>
  <si>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</si>
  <si>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</si>
  <si>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</si>
  <si>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</si>
  <si>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</si>
  <si>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</si>
  <si>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</si>
  <si>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</si>
  <si>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</si>
  <si>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</si>
  <si>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</si>
  <si>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</si>
  <si>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</si>
  <si>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</si>
  <si>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</si>
  <si>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</si>
  <si>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</si>
  <si>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</si>
  <si>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</si>
  <si>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</si>
  <si>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</si>
  <si>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</si>
  <si>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</si>
  <si>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</si>
  <si>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</si>
  <si>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</si>
  <si>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</si>
  <si>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</si>
  <si>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</si>
  <si>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</si>
  <si>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</si>
  <si>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</si>
  <si>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</si>
  <si>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</si>
  <si>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</si>
  <si>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</si>
  <si>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</si>
  <si>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</si>
  <si>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</si>
  <si>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</si>
  <si>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</si>
  <si>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</si>
  <si>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</si>
  <si>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</si>
  <si>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</si>
  <si>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</si>
  <si>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</si>
  <si>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</si>
  <si>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</si>
  <si>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</si>
  <si>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</si>
  <si>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</si>
  <si>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</si>
  <si>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</si>
  <si>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</si>
  <si>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</si>
  <si>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</si>
  <si>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</si>
  <si>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</si>
  <si>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</si>
  <si>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</si>
  <si>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</si>
  <si>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</si>
  <si>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</si>
  <si>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</si>
  <si>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</si>
  <si>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</si>
  <si>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</si>
  <si>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</si>
  <si>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</si>
  <si>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</si>
  <si>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</si>
  <si>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</si>
  <si>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</si>
  <si>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</si>
  <si>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</si>
  <si>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</si>
  <si>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</si>
  <si>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</si>
  <si>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</si>
  <si>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</si>
  <si>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</si>
  <si>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</si>
  <si>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</si>
  <si>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</si>
  <si>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</si>
  <si>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</si>
  <si>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</si>
  <si>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</si>
  <si>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</si>
  <si>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</si>
  <si>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</si>
  <si>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</si>
  <si>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</si>
  <si>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</si>
  <si>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</si>
  <si>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</si>
  <si>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</si>
  <si>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</si>
  <si>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</si>
  <si>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</si>
  <si>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</si>
  <si>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</si>
  <si>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</si>
  <si>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</si>
  <si>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</si>
  <si>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</si>
  <si>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</si>
  <si>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</si>
  <si>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</si>
  <si>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</si>
  <si>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</si>
  <si>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</si>
  <si>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</si>
  <si>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</si>
  <si>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</si>
  <si>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</si>
  <si>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</si>
  <si>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</si>
  <si>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</si>
  <si>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</si>
  <si>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</si>
  <si>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</si>
  <si>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</si>
  <si>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</si>
  <si>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</si>
  <si>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</si>
  <si>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</si>
  <si>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</si>
  <si>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</si>
  <si>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</si>
  <si>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</si>
  <si>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</si>
  <si>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</si>
  <si>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</si>
  <si>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</si>
  <si>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</si>
  <si>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</si>
  <si>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</si>
  <si>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</si>
  <si>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</si>
  <si>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</si>
  <si>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</si>
  <si>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</si>
  <si>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</si>
  <si>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</si>
  <si>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</si>
  <si>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</si>
  <si>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</si>
  <si>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</si>
  <si>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</si>
  <si>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</si>
  <si>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</si>
  <si>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</si>
  <si>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</si>
  <si>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</si>
  <si>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</si>
  <si>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</si>
  <si>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</si>
  <si>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</si>
  <si>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</si>
  <si>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</si>
  <si>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</si>
  <si>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</si>
  <si>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</si>
  <si>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</si>
  <si>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</si>
  <si>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</si>
  <si>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</si>
  <si>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</si>
  <si>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</si>
  <si>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</si>
  <si>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</si>
  <si>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</si>
  <si>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</si>
  <si>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</si>
  <si>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</si>
  <si>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</si>
  <si>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</si>
  <si>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</si>
  <si>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</si>
  <si>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</si>
  <si>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</si>
  <si>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</si>
  <si>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</si>
  <si>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</si>
  <si>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</si>
  <si>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</si>
  <si>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</si>
  <si>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</si>
  <si>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</si>
  <si>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</si>
  <si>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</si>
  <si>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</si>
  <si>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</si>
  <si>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</si>
  <si>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</si>
  <si>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</si>
  <si>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</si>
  <si>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</si>
  <si>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</si>
  <si>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</si>
  <si>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</si>
  <si>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</si>
  <si>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</si>
  <si>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</si>
  <si>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</si>
  <si>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</si>
  <si>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</si>
  <si>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</si>
  <si>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</si>
  <si>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</si>
  <si>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</si>
  <si>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</si>
  <si>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</si>
  <si>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</si>
  <si>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</si>
  <si>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</si>
  <si>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</si>
  <si>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</si>
  <si>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</si>
  <si>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</si>
  <si>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</si>
  <si>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</si>
  <si>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</si>
  <si>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</si>
  <si>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</si>
  <si>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</si>
  <si>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</si>
  <si>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</si>
  <si>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</si>
  <si>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</si>
  <si>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</si>
  <si>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</si>
  <si>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</si>
  <si>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</si>
  <si>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</si>
  <si>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</si>
  <si>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</si>
  <si>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</si>
  <si>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</si>
  <si>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</si>
  <si>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</si>
  <si>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</si>
  <si>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</si>
  <si>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</si>
  <si>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</si>
  <si>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</si>
  <si>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</si>
  <si>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</si>
  <si>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</si>
  <si>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</si>
  <si>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</si>
  <si>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</si>
  <si>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</si>
  <si>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</si>
  <si>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</si>
  <si>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</si>
  <si>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</si>
  <si>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</si>
  <si>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</si>
  <si>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</si>
  <si>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</si>
  <si>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</si>
  <si>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</si>
  <si>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</si>
  <si>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</si>
  <si>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</si>
  <si>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</si>
  <si>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</si>
  <si>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</si>
  <si>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</si>
  <si>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</si>
  <si>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</si>
  <si>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</si>
  <si>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</si>
  <si>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</si>
  <si>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</si>
  <si>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</si>
  <si>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</si>
  <si>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</si>
  <si>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</si>
  <si>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</si>
  <si>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</si>
  <si>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</si>
  <si>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</si>
  <si>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</si>
  <si>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</si>
  <si>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</si>
  <si>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</si>
  <si>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</si>
  <si>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</si>
  <si>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</si>
  <si>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</si>
  <si>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</si>
  <si>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</si>
  <si>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</si>
  <si>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</si>
  <si>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</si>
  <si>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</si>
  <si>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</si>
  <si>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</si>
  <si>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</si>
  <si>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</si>
  <si>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</si>
  <si>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</si>
  <si>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</si>
  <si>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</si>
  <si>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</si>
  <si>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</si>
  <si>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</si>
  <si>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</si>
  <si>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</si>
  <si>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</si>
  <si>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</si>
  <si>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</si>
  <si>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</si>
  <si>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</si>
  <si>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</si>
  <si>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</si>
  <si>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</si>
  <si>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</si>
  <si>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</si>
  <si>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</si>
  <si>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</si>
  <si>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</si>
  <si>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</si>
  <si>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</si>
  <si>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</si>
  <si>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</si>
  <si>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</si>
  <si>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</si>
  <si>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</si>
  <si>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</si>
  <si>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</si>
  <si>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</si>
  <si>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</si>
  <si>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</si>
  <si>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</si>
  <si>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</si>
  <si>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</si>
  <si>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</si>
  <si>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</si>
  <si>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</si>
  <si>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</si>
  <si>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</si>
  <si>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</si>
  <si>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</si>
  <si>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</si>
  <si>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</si>
  <si>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</si>
  <si>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</si>
  <si>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</si>
  <si>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</si>
  <si>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</si>
  <si>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</si>
  <si>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</si>
  <si>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</si>
  <si>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</si>
  <si>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</si>
  <si>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</si>
  <si>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</si>
  <si>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</si>
  <si>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</si>
  <si>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</si>
  <si>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</si>
  <si>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</si>
  <si>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</si>
  <si>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</si>
  <si>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</si>
  <si>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</si>
  <si>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</si>
  <si>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</si>
  <si>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</si>
  <si>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</si>
  <si>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</si>
  <si>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</si>
  <si>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</si>
  <si>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</si>
  <si>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</si>
  <si>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</si>
  <si>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</si>
  <si>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</si>
  <si>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</si>
  <si>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</si>
  <si>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</si>
  <si>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</si>
  <si>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</si>
  <si>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</si>
  <si>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</si>
  <si>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</si>
  <si>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</si>
  <si>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</si>
  <si>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</si>
  <si>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</si>
  <si>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</si>
  <si>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</si>
  <si>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</si>
  <si>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</si>
  <si>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</si>
  <si>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</si>
  <si>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</si>
  <si>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</si>
  <si>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</si>
  <si>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</si>
  <si>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</si>
  <si>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</si>
  <si>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</si>
  <si>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</si>
  <si>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</si>
  <si>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</si>
  <si>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</si>
  <si>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</si>
  <si>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</si>
  <si>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</si>
  <si>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</si>
  <si>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</si>
  <si>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</si>
  <si>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</si>
  <si>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</si>
  <si>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</si>
  <si>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</si>
  <si>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</si>
  <si>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</si>
  <si>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</si>
  <si>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</si>
  <si>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</si>
  <si>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</si>
  <si>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</si>
  <si>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</si>
  <si>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</si>
  <si>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</si>
  <si>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</si>
  <si>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</si>
  <si>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</si>
  <si>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</si>
  <si>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</si>
  <si>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</si>
  <si>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</si>
  <si>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</si>
  <si>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</si>
  <si>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</si>
  <si>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</si>
  <si>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</si>
  <si>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</si>
  <si>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</si>
  <si>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</si>
  <si>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</si>
  <si>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</si>
  <si>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</si>
  <si>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</si>
  <si>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</si>
  <si>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</si>
  <si>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</si>
  <si>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</si>
  <si>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</si>
  <si>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</si>
  <si>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</si>
  <si>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</si>
  <si>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</si>
  <si>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</si>
  <si>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</si>
  <si>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</si>
  <si>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</si>
  <si>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</si>
  <si>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</si>
  <si>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</si>
  <si>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</si>
  <si>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</si>
  <si>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</si>
  <si>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</si>
  <si>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</si>
  <si>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</si>
  <si>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</si>
  <si>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</si>
  <si>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</si>
  <si>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</si>
  <si>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</si>
  <si>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</si>
  <si>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</si>
  <si>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</si>
  <si>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</si>
  <si>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</si>
  <si>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</si>
  <si>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</si>
  <si>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</si>
  <si>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</si>
  <si>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</si>
  <si>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</si>
  <si>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</si>
  <si>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</si>
  <si>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</si>
  <si>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</si>
  <si>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</si>
  <si>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</si>
  <si>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</si>
  <si>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</si>
  <si>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</si>
  <si>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</si>
  <si>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</si>
  <si>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</si>
  <si>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</si>
  <si>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</si>
  <si>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</si>
  <si>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</si>
  <si>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</si>
  <si>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</si>
  <si>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</si>
  <si>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</si>
  <si>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</si>
  <si>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</si>
  <si>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</si>
  <si>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</si>
  <si>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</si>
  <si>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</si>
  <si>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</si>
  <si>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</si>
  <si>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</si>
  <si>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</si>
  <si>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</si>
  <si>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</si>
  <si>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</si>
  <si>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</si>
  <si>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</si>
  <si>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</si>
  <si>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</si>
  <si>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</si>
  <si>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</si>
  <si>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</si>
  <si>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</si>
  <si>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</si>
  <si>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</si>
  <si>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</si>
  <si>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</si>
  <si>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</si>
  <si>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</si>
  <si>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</si>
  <si>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</si>
  <si>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</si>
  <si>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</si>
  <si>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</si>
  <si>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</si>
  <si>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</si>
  <si>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</si>
  <si>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</si>
  <si>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</si>
  <si>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</si>
  <si>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</si>
  <si>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</si>
  <si>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</si>
  <si>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</si>
  <si>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</si>
  <si>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</si>
  <si>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</si>
  <si>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</si>
  <si>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</si>
  <si>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</si>
  <si>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</si>
  <si>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</si>
  <si>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</si>
  <si>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</si>
  <si>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</si>
  <si>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</si>
  <si>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</si>
  <si>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</si>
  <si>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</si>
  <si>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</si>
  <si>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</si>
  <si>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</si>
  <si>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</si>
  <si>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</si>
  <si>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</si>
  <si>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</si>
  <si>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</si>
  <si>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</si>
  <si>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</si>
  <si>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</si>
  <si>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</si>
  <si>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</si>
  <si>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</si>
  <si>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</si>
  <si>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</si>
  <si>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</si>
  <si>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</si>
  <si>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</si>
  <si>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</si>
  <si>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</si>
  <si>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</si>
  <si>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</si>
  <si>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</si>
  <si>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</si>
  <si>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</si>
  <si>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</si>
  <si>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</si>
  <si>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</si>
  <si>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</si>
  <si>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</si>
  <si>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</si>
  <si>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</si>
  <si>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</si>
  <si>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</si>
  <si>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</si>
  <si>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</si>
  <si>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</si>
  <si>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</si>
  <si>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</si>
  <si>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</si>
  <si>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</si>
  <si>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</si>
  <si>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</si>
  <si>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</si>
  <si>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</si>
  <si>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</si>
  <si>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</si>
  <si>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</si>
  <si>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</si>
  <si>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</si>
  <si>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</si>
  <si>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</si>
  <si>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</si>
  <si>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</si>
  <si>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</si>
  <si>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</si>
  <si>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</si>
  <si>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</si>
  <si>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</si>
  <si>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</si>
  <si>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</si>
  <si>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</si>
  <si>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</si>
  <si>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</si>
  <si>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</si>
  <si>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</si>
  <si>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</si>
  <si>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</si>
  <si>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</si>
  <si>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</si>
  <si>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</si>
  <si>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</si>
  <si>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</si>
  <si>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</si>
  <si>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</si>
  <si>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</si>
  <si>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</si>
  <si>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</si>
  <si>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</si>
  <si>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</si>
  <si>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</si>
  <si>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</si>
  <si>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</si>
  <si>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</si>
  <si>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</si>
  <si>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</si>
  <si>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</si>
  <si>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</si>
  <si>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</si>
  <si>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</si>
  <si>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</si>
  <si>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</si>
  <si>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</si>
  <si>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</si>
  <si>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</si>
  <si>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</si>
  <si>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</si>
  <si>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</si>
  <si>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</si>
  <si>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</si>
  <si>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</si>
  <si>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</si>
  <si>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</si>
  <si>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</si>
  <si>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</si>
  <si>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</si>
  <si>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</si>
  <si>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</si>
  <si>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</si>
  <si>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</si>
  <si>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</si>
  <si>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</si>
  <si>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</si>
  <si>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</si>
  <si>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</si>
  <si>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</si>
  <si>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</si>
  <si>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</si>
  <si>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</si>
  <si>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</si>
  <si>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</si>
  <si>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</si>
  <si>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</si>
  <si>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</si>
  <si>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</si>
  <si>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</si>
  <si>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</si>
  <si>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</si>
  <si>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</si>
  <si>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</si>
  <si>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</si>
  <si>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</si>
  <si>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</si>
  <si>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</si>
  <si>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</si>
  <si>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</si>
  <si>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</si>
  <si>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</si>
  <si>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</si>
  <si>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</si>
  <si>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</si>
  <si>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</si>
  <si>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</si>
  <si>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</si>
  <si>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</si>
  <si>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</si>
  <si>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</si>
  <si>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</si>
  <si>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</si>
  <si>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</si>
  <si>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</si>
  <si>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</si>
  <si>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</si>
  <si>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</si>
  <si>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</si>
  <si>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</si>
  <si>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</si>
  <si>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</si>
  <si>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</si>
  <si>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</si>
  <si>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</si>
  <si>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</si>
  <si>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</si>
  <si>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</si>
  <si>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</si>
  <si>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</si>
  <si>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</si>
  <si>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</si>
  <si>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</si>
  <si>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</si>
  <si>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</si>
  <si>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</si>
  <si>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</si>
  <si>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</si>
  <si>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</si>
  <si>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</si>
  <si>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</si>
  <si>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</si>
  <si>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</si>
  <si>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</si>
  <si>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</si>
  <si>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</si>
  <si>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</si>
  <si>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</si>
  <si>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</si>
  <si>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</si>
  <si>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</si>
  <si>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</si>
  <si>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</si>
  <si>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</si>
  <si>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</si>
  <si>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</si>
  <si>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</si>
  <si>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</si>
  <si>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</si>
  <si>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</si>
  <si>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</si>
  <si>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</si>
  <si>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</si>
  <si>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</si>
  <si>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</si>
  <si>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</si>
  <si>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</si>
  <si>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</si>
  <si>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</si>
  <si>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</si>
  <si>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</si>
  <si>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</si>
  <si>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</si>
  <si>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</si>
  <si>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</si>
  <si>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</si>
  <si>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</si>
  <si>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</si>
  <si>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</si>
  <si>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</si>
  <si>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</si>
  <si>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</si>
  <si>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</si>
  <si>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</si>
  <si>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</si>
  <si>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</si>
  <si>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</si>
  <si>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</si>
  <si>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</si>
  <si>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</si>
  <si>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</si>
  <si>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</si>
  <si>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</si>
  <si>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</si>
  <si>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</si>
  <si>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</si>
  <si>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</si>
  <si>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</si>
  <si>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</si>
  <si>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</si>
  <si>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</si>
  <si>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</si>
  <si>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</si>
  <si>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</si>
  <si>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</si>
  <si>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</si>
  <si>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</si>
  <si>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</si>
  <si>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</si>
  <si>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</si>
  <si>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</si>
  <si>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</si>
  <si>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</si>
  <si>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</si>
  <si>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</si>
  <si>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</si>
  <si>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</si>
  <si>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</si>
  <si>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</si>
  <si>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</si>
  <si>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</si>
  <si>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</si>
  <si>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</si>
  <si>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</si>
  <si>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</si>
  <si>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</si>
  <si>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</si>
  <si>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</si>
  <si>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</si>
  <si>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</si>
  <si>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</si>
  <si>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</si>
  <si>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</si>
  <si>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</si>
  <si>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</si>
  <si>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</si>
  <si>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</si>
  <si>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</si>
  <si>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</si>
  <si>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</si>
  <si>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</si>
  <si>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</si>
  <si>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</si>
  <si>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</si>
  <si>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</si>
  <si>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</si>
  <si>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</si>
  <si>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</si>
  <si>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</si>
  <si>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</si>
  <si>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</si>
  <si>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</si>
  <si>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</si>
  <si>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</si>
  <si>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</si>
  <si>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</si>
  <si>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</si>
  <si>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</si>
  <si>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</si>
  <si>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</si>
  <si>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</si>
  <si>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</si>
  <si>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</si>
  <si>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</si>
  <si>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</si>
  <si>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</si>
  <si>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</si>
  <si>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</si>
  <si>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</si>
  <si>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</si>
  <si>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</si>
  <si>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</si>
  <si>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</si>
  <si>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</si>
  <si>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</si>
  <si>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</si>
  <si>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</si>
  <si>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</si>
  <si>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</si>
  <si>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</si>
  <si>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</si>
  <si>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</si>
  <si>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</si>
  <si>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</si>
  <si>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</si>
  <si>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</si>
  <si>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</si>
  <si>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</si>
  <si>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</si>
  <si>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</si>
  <si>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</si>
  <si>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</si>
  <si>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</si>
  <si>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</si>
  <si>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</si>
  <si>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</si>
  <si>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</si>
  <si>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</si>
  <si>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</si>
  <si>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</si>
  <si>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</si>
  <si>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</si>
  <si>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</si>
  <si>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</si>
  <si>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</si>
  <si>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</si>
  <si>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</si>
  <si>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</si>
  <si>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</si>
  <si>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</si>
  <si>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</si>
  <si>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</si>
  <si>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</si>
  <si>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</si>
  <si>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</si>
  <si>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</si>
  <si>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</si>
  <si>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</si>
  <si>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</si>
  <si>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</si>
  <si>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</si>
  <si>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</si>
  <si>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</si>
  <si>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</si>
  <si>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</si>
  <si>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</si>
  <si>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</si>
  <si>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</si>
  <si>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</si>
  <si>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</si>
  <si>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</si>
  <si>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</si>
  <si>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</si>
  <si>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</si>
  <si>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</si>
  <si>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</si>
  <si>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</si>
  <si>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</si>
  <si>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</si>
  <si>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</si>
  <si>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</si>
  <si>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</si>
  <si>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</si>
  <si>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</si>
  <si>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</si>
  <si>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</si>
  <si>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</si>
  <si>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</si>
  <si>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</si>
  <si>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</si>
  <si>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</si>
  <si>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</si>
  <si>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</si>
  <si>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</si>
  <si>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</si>
  <si>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</si>
  <si>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</si>
  <si>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</si>
  <si>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</si>
  <si>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</si>
  <si>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</si>
  <si>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</si>
  <si>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</si>
  <si>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</si>
  <si>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</si>
  <si>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</si>
  <si>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</si>
  <si>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</si>
  <si>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</si>
  <si>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</si>
  <si>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</si>
  <si>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</si>
  <si>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</si>
  <si>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</si>
  <si>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</si>
  <si>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</si>
  <si>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</si>
  <si>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</si>
  <si>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</si>
  <si>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</si>
  <si>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</si>
  <si>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</si>
  <si>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</si>
  <si>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</si>
  <si>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</si>
  <si>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</si>
  <si>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</si>
  <si>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</si>
  <si>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</si>
  <si>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</si>
  <si>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</si>
  <si>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</si>
  <si>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</si>
  <si>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</si>
  <si>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</si>
  <si>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</si>
  <si>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</si>
  <si>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</si>
  <si>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</si>
  <si>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</si>
  <si>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</si>
  <si>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</si>
  <si>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</si>
  <si>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</si>
  <si>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</si>
  <si>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</si>
  <si>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</si>
  <si>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</si>
  <si>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</si>
  <si>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</si>
  <si>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</si>
  <si>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</si>
  <si>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</si>
  <si>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</si>
  <si>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</si>
  <si>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</si>
  <si>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</si>
  <si>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</si>
  <si>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</si>
  <si>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</si>
  <si>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</si>
  <si>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</si>
  <si>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</si>
  <si>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</si>
  <si>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</si>
  <si>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</si>
  <si>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</si>
  <si>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</si>
  <si>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</si>
  <si>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</si>
  <si>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</si>
  <si>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</si>
  <si>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</si>
  <si>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</si>
  <si>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</si>
  <si>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</si>
  <si>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</si>
  <si>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</si>
  <si>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</si>
  <si>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</si>
  <si>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</si>
  <si>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</si>
  <si>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</si>
  <si>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</si>
  <si>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</si>
  <si>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</si>
  <si>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</si>
  <si>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</si>
  <si>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</si>
  <si>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</si>
  <si>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</si>
  <si>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</si>
  <si>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</si>
  <si>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</si>
  <si>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</si>
  <si>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</si>
  <si>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</si>
  <si>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</si>
  <si>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</si>
  <si>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</si>
  <si>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</si>
  <si>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</si>
  <si>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</si>
  <si>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</si>
  <si>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</si>
  <si>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</si>
  <si>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</si>
  <si>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</si>
  <si>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</si>
  <si>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</si>
  <si>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</si>
  <si>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</si>
  <si>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</si>
  <si>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</si>
  <si>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</si>
  <si>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</si>
  <si>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</si>
  <si>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</si>
  <si>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</si>
  <si>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</si>
  <si>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</si>
  <si>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</si>
  <si>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</si>
  <si>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</si>
  <si>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</si>
  <si>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</si>
  <si>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</si>
  <si>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</si>
  <si>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</si>
  <si>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</si>
  <si>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</si>
  <si>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</si>
  <si>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</si>
  <si>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</si>
  <si>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</si>
  <si>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</si>
  <si>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</si>
  <si>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</si>
  <si>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</si>
  <si>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</si>
  <si>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</si>
  <si>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</si>
  <si>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</si>
  <si>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</si>
  <si>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</si>
  <si>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</si>
  <si>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</si>
  <si>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</si>
  <si>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</si>
  <si>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</si>
  <si>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</si>
  <si>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</si>
  <si>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</si>
  <si>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</si>
  <si>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</si>
  <si>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</si>
  <si>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</si>
  <si>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</si>
  <si>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</si>
  <si>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</si>
  <si>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</si>
  <si>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</si>
  <si>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</si>
  <si>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</si>
  <si>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</si>
  <si>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</si>
  <si>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</si>
  <si>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</si>
  <si>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</si>
  <si>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</si>
  <si>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</si>
  <si>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</si>
  <si>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</si>
  <si>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</si>
  <si>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</si>
  <si>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</si>
  <si>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</si>
  <si>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</si>
  <si>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</si>
  <si>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</si>
  <si>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</si>
  <si>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</si>
  <si>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</si>
  <si>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</si>
  <si>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</si>
  <si>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</si>
  <si>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</si>
  <si>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</si>
  <si>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</si>
  <si>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</si>
  <si>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</si>
  <si>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</si>
  <si>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</si>
  <si>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</si>
  <si>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</si>
  <si>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</si>
  <si>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</si>
  <si>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</si>
  <si>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</si>
  <si>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</si>
  <si>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</si>
  <si>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</si>
  <si>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</si>
  <si>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</si>
  <si>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</si>
  <si>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</si>
  <si>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</si>
  <si>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</si>
  <si>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</si>
  <si>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</si>
  <si>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</si>
  <si>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</si>
  <si>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</si>
  <si>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</si>
  <si>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</si>
  <si>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</si>
  <si>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</si>
  <si>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</si>
  <si>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</si>
  <si>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</si>
  <si>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</si>
  <si>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</si>
  <si>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</si>
  <si>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</si>
  <si>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</si>
  <si>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</si>
  <si>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</si>
  <si>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</si>
  <si>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</si>
  <si>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</si>
  <si>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</si>
  <si>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</si>
  <si>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</si>
  <si>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</si>
  <si>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</si>
  <si>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</si>
  <si>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</si>
  <si>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</si>
  <si>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</si>
  <si>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</si>
  <si>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</si>
  <si>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</si>
  <si>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</si>
  <si>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</si>
  <si>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</si>
  <si>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</si>
  <si>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</si>
  <si>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</si>
  <si>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</si>
  <si>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</si>
  <si>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</si>
  <si>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</si>
  <si>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</si>
  <si>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</si>
  <si>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</si>
  <si>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</si>
  <si>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</si>
  <si>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</si>
  <si>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</si>
  <si>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</si>
  <si>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</si>
  <si>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</si>
  <si>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</si>
  <si>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</si>
  <si>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</si>
  <si>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</si>
  <si>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</si>
  <si>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</si>
  <si>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</si>
  <si>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</si>
  <si>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</si>
  <si>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</si>
  <si>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</si>
  <si>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</si>
  <si>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</si>
  <si>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</si>
  <si>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</si>
  <si>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</si>
  <si>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</si>
  <si>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</si>
  <si>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</si>
  <si>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</si>
  <si>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</si>
  <si>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</si>
  <si>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</si>
  <si>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</si>
  <si>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</si>
  <si>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</si>
  <si>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</si>
  <si>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</si>
  <si>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</si>
  <si>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</si>
  <si>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</si>
  <si>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</si>
  <si>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</si>
  <si>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</si>
  <si>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</si>
  <si>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</si>
  <si>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</si>
  <si>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</si>
  <si>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</si>
  <si>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</si>
  <si>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</si>
  <si>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</si>
  <si>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</si>
  <si>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</si>
  <si>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</si>
  <si>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</si>
  <si>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</si>
  <si>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</si>
  <si>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</si>
  <si>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</si>
  <si>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</si>
  <si>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</si>
  <si>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</si>
  <si>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</si>
  <si>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</si>
  <si>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</si>
  <si>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</si>
  <si>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</si>
  <si>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</si>
  <si>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</si>
  <si>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</si>
  <si>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</si>
  <si>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</si>
  <si>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</si>
  <si>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</si>
  <si>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</si>
  <si>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</si>
  <si>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</si>
  <si>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</si>
  <si>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</si>
  <si>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</si>
  <si>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</si>
  <si>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</si>
  <si>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</si>
  <si>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</si>
  <si>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</si>
  <si>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</si>
  <si>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</si>
  <si>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</si>
  <si>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</si>
  <si>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</si>
  <si>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</si>
  <si>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</si>
  <si>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</si>
  <si>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</si>
  <si>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</si>
  <si>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</si>
  <si>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</si>
  <si>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</si>
  <si>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</si>
  <si>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</si>
  <si>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</si>
  <si>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</si>
  <si>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</si>
  <si>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</si>
  <si>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</si>
  <si>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</si>
  <si>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</si>
  <si>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</si>
  <si>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</si>
  <si>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</si>
  <si>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</si>
  <si>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</si>
  <si>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</si>
  <si>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</si>
  <si>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</si>
  <si>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</si>
  <si>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</si>
  <si>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</si>
  <si>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</si>
  <si>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</si>
  <si>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</si>
  <si>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</si>
  <si>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</si>
  <si>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</si>
  <si>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</si>
  <si>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</si>
  <si>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</si>
  <si>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</si>
  <si>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</si>
  <si>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</si>
  <si>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</si>
  <si>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</si>
  <si>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</si>
  <si>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</si>
  <si>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</si>
  <si>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</si>
  <si>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</si>
  <si>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</si>
  <si>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</si>
  <si>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</si>
  <si>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</si>
  <si>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</si>
  <si>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</si>
  <si>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</si>
  <si>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</si>
  <si>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</si>
  <si>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</si>
  <si>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</si>
  <si>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</si>
  <si>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</si>
  <si>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</si>
  <si>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</si>
  <si>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</si>
  <si>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</si>
  <si>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</si>
  <si>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</si>
  <si>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</si>
  <si>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</si>
  <si>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</si>
  <si>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</si>
  <si>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</si>
  <si>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</si>
  <si>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</si>
  <si>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</si>
  <si>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</si>
  <si>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</si>
  <si>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</si>
  <si>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</si>
  <si>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</si>
  <si>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</si>
  <si>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</si>
  <si>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</si>
  <si>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</si>
  <si>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</si>
  <si>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</si>
  <si>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</si>
  <si>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</si>
  <si>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</si>
  <si>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</si>
  <si>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</si>
  <si>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</si>
  <si>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</si>
  <si>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</si>
  <si>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</si>
  <si>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</si>
  <si>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</si>
  <si>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</si>
  <si>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</si>
  <si>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</si>
  <si>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</si>
  <si>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</si>
  <si>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</si>
  <si>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</si>
  <si>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</si>
  <si>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</si>
  <si>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</si>
  <si>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</si>
  <si>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</si>
  <si>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</si>
  <si>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</si>
  <si>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</si>
  <si>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</si>
  <si>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</si>
  <si>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</si>
  <si>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</si>
  <si>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</si>
  <si>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</si>
  <si>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</si>
  <si>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</si>
  <si>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</si>
  <si>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</si>
  <si>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</si>
  <si>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</si>
  <si>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</si>
  <si>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</si>
  <si>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</si>
  <si>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</si>
  <si>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</si>
  <si>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</si>
  <si>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</si>
  <si>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</si>
  <si>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</si>
  <si>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</si>
  <si>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</si>
  <si>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</si>
  <si>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</si>
  <si>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</si>
  <si>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</si>
  <si>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</si>
  <si>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</si>
  <si>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</si>
  <si>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</si>
  <si>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</si>
  <si>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</si>
  <si>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</si>
  <si>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</si>
  <si>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</si>
  <si>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</si>
  <si>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</si>
  <si>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</si>
  <si>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</si>
  <si>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</si>
  <si>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</si>
  <si>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</si>
  <si>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</si>
  <si>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</si>
  <si>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</si>
  <si>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</si>
  <si>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</si>
  <si>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</si>
  <si>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</si>
  <si>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</si>
  <si>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</si>
  <si>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</si>
  <si>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</si>
  <si>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</si>
  <si>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</si>
  <si>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</si>
  <si>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</si>
  <si>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</si>
  <si>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</si>
  <si>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</si>
  <si>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</si>
  <si>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</si>
  <si>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</si>
  <si>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</si>
  <si>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</si>
  <si>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</si>
  <si>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</si>
  <si>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</si>
  <si>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</si>
  <si>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</si>
  <si>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</si>
  <si>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</si>
  <si>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</si>
  <si>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</si>
  <si>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</si>
  <si>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</si>
  <si>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</si>
  <si>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</si>
  <si>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</si>
  <si>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</si>
  <si>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</si>
  <si>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</si>
  <si>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</si>
  <si>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</si>
  <si>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</si>
  <si>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</si>
  <si>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</si>
  <si>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</si>
  <si>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</si>
  <si>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</si>
  <si>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</si>
  <si>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</si>
  <si>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</si>
  <si>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</si>
  <si>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</si>
  <si>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</si>
  <si>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</si>
  <si>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</si>
  <si>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</si>
  <si>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</si>
  <si>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</si>
  <si>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</si>
  <si>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</si>
  <si>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</si>
  <si>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</si>
  <si>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</si>
  <si>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</si>
  <si>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</si>
  <si>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</si>
  <si>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</si>
  <si>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</si>
  <si>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</si>
  <si>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</si>
  <si>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</si>
  <si>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</si>
  <si>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</si>
  <si>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</si>
  <si>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</si>
  <si>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</si>
  <si>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</si>
  <si>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</si>
  <si>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</si>
  <si>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</si>
  <si>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</si>
  <si>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</si>
  <si>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</si>
  <si>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</si>
  <si>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</si>
  <si>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</si>
  <si>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</si>
  <si>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</si>
  <si>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</si>
  <si>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</si>
  <si>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</si>
  <si>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</si>
  <si>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</si>
  <si>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</si>
  <si>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</si>
  <si>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</si>
  <si>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</si>
  <si>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</si>
  <si>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</si>
  <si>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</si>
  <si>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</si>
  <si>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</si>
  <si>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</si>
  <si>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</si>
  <si>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</si>
  <si>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</si>
  <si>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</si>
  <si>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</si>
  <si>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</si>
  <si>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</si>
  <si>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</si>
  <si>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</si>
  <si>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</si>
  <si>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</si>
  <si>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</si>
  <si>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</si>
  <si>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</si>
  <si>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</si>
  <si>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</si>
  <si>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</si>
  <si>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</si>
  <si>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</si>
  <si>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</si>
  <si>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</si>
  <si>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</si>
  <si>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</si>
  <si>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</si>
  <si>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</si>
  <si>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</si>
  <si>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</si>
  <si>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</si>
  <si>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</si>
  <si>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</si>
  <si>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</si>
  <si>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</si>
  <si>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</si>
  <si>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</si>
  <si>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</si>
  <si>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</si>
  <si>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</si>
  <si>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</si>
  <si>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</si>
  <si>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</si>
  <si>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</si>
  <si>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</si>
  <si>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</si>
  <si>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</si>
  <si>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</si>
  <si>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</si>
  <si>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</si>
  <si>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</si>
  <si>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</si>
  <si>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</si>
  <si>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</si>
  <si>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</si>
  <si>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</si>
  <si>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</si>
  <si>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</si>
  <si>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</si>
  <si>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</si>
  <si>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</si>
  <si>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</si>
  <si>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</si>
  <si>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</si>
  <si>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</si>
  <si>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</si>
  <si>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</si>
  <si>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</si>
  <si>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</si>
  <si>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</si>
  <si>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</si>
  <si>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</si>
  <si>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</si>
  <si>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</si>
  <si>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</si>
  <si>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</si>
  <si>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</si>
  <si>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</si>
  <si>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</si>
  <si>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</si>
  <si>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</si>
  <si>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</si>
  <si>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</si>
  <si>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</si>
  <si>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</si>
  <si>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</si>
  <si>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</si>
  <si>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</si>
  <si>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</si>
  <si>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</si>
  <si>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</si>
  <si>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</si>
  <si>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</si>
  <si>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</si>
  <si>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</si>
  <si>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</si>
  <si>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</si>
  <si>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</si>
  <si>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</si>
  <si>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</si>
  <si>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</si>
  <si>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</si>
  <si>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</si>
  <si>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</si>
  <si>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</si>
  <si>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</si>
  <si>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</si>
  <si>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</si>
  <si>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</si>
  <si>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</si>
  <si>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</si>
  <si>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</si>
  <si>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</si>
  <si>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</si>
  <si>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</si>
  <si>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</si>
  <si>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</si>
  <si>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</si>
  <si>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</si>
  <si>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</si>
  <si>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</si>
  <si>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</si>
  <si>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</si>
  <si>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</si>
  <si>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</si>
  <si>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</si>
  <si>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</si>
  <si>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</si>
  <si>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</si>
  <si>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</si>
  <si>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</si>
  <si>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</si>
  <si>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</si>
  <si>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</si>
  <si>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</si>
  <si>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</si>
  <si>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</si>
  <si>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</si>
  <si>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</si>
  <si>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</si>
  <si>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</si>
  <si>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</si>
  <si>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</si>
  <si>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</si>
  <si>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</si>
  <si>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</si>
  <si>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</si>
  <si>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</si>
  <si>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</si>
  <si>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</si>
  <si>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</si>
  <si>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</si>
  <si>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</si>
  <si>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</si>
  <si>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</si>
  <si>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</si>
  <si>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</si>
  <si>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</si>
  <si>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</si>
  <si>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</si>
  <si>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</si>
  <si>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</si>
  <si>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</si>
  <si>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</si>
  <si>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</si>
  <si>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</si>
  <si>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</si>
  <si>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</si>
  <si>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</si>
  <si>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</si>
  <si>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</si>
  <si>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</si>
  <si>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</si>
  <si>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</si>
  <si>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</si>
  <si>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</si>
  <si>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</si>
  <si>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</si>
  <si>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</si>
  <si>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</si>
  <si>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</si>
  <si>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</si>
  <si>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</si>
  <si>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</si>
  <si>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</si>
  <si>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</si>
  <si>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</si>
  <si>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</si>
  <si>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</si>
  <si>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</si>
  <si>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</si>
  <si>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</si>
  <si>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</si>
  <si>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</si>
  <si>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</si>
  <si>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</si>
  <si>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</si>
  <si>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</si>
  <si>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</si>
  <si>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</si>
  <si>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</si>
  <si>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</si>
  <si>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</si>
  <si>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</si>
  <si>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</si>
  <si>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</si>
  <si>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</si>
  <si>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</si>
  <si>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</si>
  <si>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</si>
  <si>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</si>
  <si>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</si>
  <si>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</si>
  <si>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</si>
  <si>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</si>
  <si>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</si>
  <si>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</si>
  <si>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</si>
  <si>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</si>
  <si>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</si>
  <si>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</si>
  <si>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</si>
  <si>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</si>
  <si>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</si>
  <si>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</si>
  <si>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</si>
  <si>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</si>
  <si>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</si>
  <si>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</si>
  <si>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</si>
  <si>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</si>
  <si>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</si>
  <si>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</si>
  <si>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</si>
  <si>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</si>
  <si>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</si>
  <si>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</si>
  <si>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</si>
  <si>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</si>
  <si>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</si>
  <si>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</si>
  <si>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</si>
  <si>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</si>
  <si>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</si>
  <si>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</si>
  <si>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</si>
  <si>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</si>
  <si>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</si>
  <si>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</si>
  <si>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</si>
  <si>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</si>
  <si>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</si>
  <si>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</si>
  <si>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</si>
  <si>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</si>
  <si>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</si>
  <si>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</si>
  <si>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</si>
  <si>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</si>
  <si>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</si>
  <si>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</si>
  <si>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</si>
  <si>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</si>
  <si>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</si>
  <si>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</si>
  <si>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</si>
  <si>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</si>
  <si>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</si>
  <si>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</si>
  <si>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</si>
  <si>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</si>
  <si>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</si>
  <si>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</si>
  <si>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</si>
  <si>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</si>
  <si>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</si>
  <si>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</si>
  <si>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</si>
  <si>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</si>
  <si>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</si>
  <si>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</si>
  <si>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</si>
  <si>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</si>
  <si>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</si>
  <si>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</si>
  <si>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</si>
  <si>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</si>
  <si>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</si>
  <si>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</si>
  <si>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</si>
  <si>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</si>
  <si>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</si>
  <si>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</si>
  <si>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</si>
  <si>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</si>
  <si>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</si>
  <si>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</si>
  <si>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</si>
  <si>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</si>
  <si>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</si>
  <si>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</si>
  <si>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</si>
  <si>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</si>
  <si>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</si>
  <si>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</si>
  <si>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</si>
  <si>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</si>
  <si>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</si>
  <si>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</si>
  <si>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</si>
  <si>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</si>
  <si>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</si>
  <si>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</si>
  <si>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</si>
  <si>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</si>
  <si>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</si>
  <si>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</si>
  <si>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</si>
  <si>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</si>
  <si>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</si>
  <si>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</si>
  <si>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</si>
  <si>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</si>
  <si>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</si>
  <si>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</si>
  <si>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</si>
  <si>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</si>
  <si>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</si>
  <si>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</si>
  <si>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</si>
  <si>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</si>
  <si>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</si>
  <si>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</si>
  <si>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</si>
  <si>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</si>
  <si>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</si>
  <si>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</si>
  <si>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</si>
  <si>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</si>
  <si>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</si>
  <si>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</si>
  <si>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</si>
  <si>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</si>
  <si>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</si>
  <si>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</si>
  <si>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</si>
  <si>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</si>
  <si>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</si>
  <si>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</si>
  <si>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</si>
  <si>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</si>
  <si>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</si>
  <si>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</si>
  <si>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</si>
  <si>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</si>
  <si>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</si>
  <si>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</si>
  <si>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</si>
  <si>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</si>
  <si>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</si>
  <si>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</si>
  <si>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</si>
  <si>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</si>
  <si>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</si>
  <si>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</si>
  <si>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</si>
  <si>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</si>
  <si>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</si>
  <si>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</si>
  <si>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</si>
  <si>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</si>
  <si>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</si>
  <si>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</si>
  <si>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</si>
  <si>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</si>
  <si>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</si>
  <si>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</si>
  <si>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</si>
  <si>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</si>
  <si>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</si>
  <si>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</si>
  <si>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</si>
  <si>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</si>
  <si>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</si>
  <si>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</si>
  <si>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</si>
  <si>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</si>
  <si>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</si>
  <si>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</si>
  <si>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</si>
  <si>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</si>
  <si>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</si>
  <si>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</si>
  <si>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</si>
  <si>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</si>
  <si>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</si>
  <si>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</si>
  <si>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</si>
  <si>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</si>
  <si>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</si>
  <si>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</si>
  <si>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</si>
  <si>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</si>
  <si>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</si>
  <si>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</si>
  <si>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</si>
  <si>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</si>
  <si>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</si>
  <si>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</si>
  <si>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</si>
  <si>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</si>
  <si>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</si>
  <si>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</si>
  <si>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</si>
  <si>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</si>
  <si>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</si>
  <si>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</si>
  <si>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</si>
  <si>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</si>
  <si>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</si>
  <si>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</si>
  <si>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</si>
  <si>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</si>
  <si>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</si>
  <si>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</si>
  <si>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</si>
  <si>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</si>
  <si>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</si>
  <si>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</si>
  <si>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</si>
  <si>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</si>
  <si>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</si>
  <si>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</si>
  <si>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</si>
  <si>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</si>
  <si>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</si>
  <si>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</si>
  <si>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</si>
  <si>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</si>
  <si>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</si>
  <si>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</si>
  <si>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</si>
  <si>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</si>
  <si>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</si>
  <si>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</si>
  <si>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</si>
  <si>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</si>
  <si>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</si>
  <si>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</si>
  <si>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</si>
  <si>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</si>
  <si>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</si>
  <si>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</si>
  <si>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</si>
  <si>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</si>
  <si>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</si>
  <si>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</si>
  <si>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</si>
  <si>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</si>
  <si>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</si>
  <si>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</si>
  <si>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</si>
  <si>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</si>
  <si>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</si>
  <si>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</si>
  <si>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</si>
  <si>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</si>
  <si>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</si>
  <si>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</si>
  <si>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</si>
  <si>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</si>
  <si>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</si>
  <si>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</si>
  <si>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</si>
  <si>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</si>
  <si>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</si>
  <si>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</si>
  <si>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</si>
  <si>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</si>
  <si>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</si>
  <si>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</si>
  <si>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</si>
  <si>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</si>
  <si>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</si>
  <si>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</si>
  <si>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</si>
  <si>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</si>
  <si>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</si>
  <si>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</si>
  <si>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</si>
  <si>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</si>
  <si>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</si>
  <si>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</si>
  <si>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</si>
  <si>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</si>
  <si>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</si>
  <si>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</si>
  <si>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</si>
  <si>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</si>
  <si>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</si>
  <si>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</si>
  <si>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</si>
  <si>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</si>
  <si>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</si>
  <si>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</si>
  <si>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</si>
  <si>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</si>
  <si>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</si>
  <si>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</si>
  <si>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</si>
  <si>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</si>
  <si>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</si>
  <si>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</si>
  <si>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</si>
  <si>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</si>
  <si>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</si>
  <si>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</si>
  <si>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</si>
  <si>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</si>
  <si>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</si>
  <si>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</si>
  <si>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</si>
  <si>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</si>
  <si>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</si>
  <si>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</si>
  <si>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</si>
  <si>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</si>
  <si>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</si>
  <si>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</si>
  <si>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</si>
  <si>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</si>
  <si>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</si>
  <si>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</si>
  <si>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</si>
  <si>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</si>
  <si>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</si>
  <si>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</si>
  <si>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</si>
  <si>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</si>
  <si>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</si>
  <si>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</si>
  <si>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</si>
  <si>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</si>
  <si>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</si>
  <si>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</si>
  <si>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</si>
  <si>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</si>
  <si>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</si>
  <si>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</si>
  <si>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</si>
  <si>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</si>
  <si>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</si>
  <si>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</si>
  <si>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</si>
  <si>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</si>
  <si>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</si>
  <si>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</si>
  <si>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</si>
  <si>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</si>
  <si>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</si>
  <si>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</si>
  <si>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</si>
  <si>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</si>
  <si>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</si>
  <si>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</si>
  <si>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</si>
  <si>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</si>
  <si>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</si>
  <si>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</si>
  <si>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</si>
  <si>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</si>
  <si>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</si>
  <si>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</si>
  <si>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</si>
  <si>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</si>
  <si>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</si>
  <si>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</si>
  <si>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</si>
  <si>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</si>
  <si>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</si>
  <si>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</si>
  <si>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</si>
  <si>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</si>
  <si>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</si>
  <si>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</si>
  <si>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</si>
  <si>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</si>
  <si>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</si>
  <si>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</si>
  <si>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</si>
  <si>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</si>
  <si>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</si>
  <si>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</si>
  <si>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</si>
  <si>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</si>
  <si>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</si>
  <si>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</si>
  <si>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</si>
  <si>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</si>
  <si>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</si>
  <si>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</si>
  <si>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</si>
  <si>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</si>
  <si>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</si>
  <si>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</si>
  <si>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</si>
  <si>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</si>
  <si>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</si>
  <si>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</si>
  <si>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</si>
  <si>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</si>
  <si>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</si>
  <si>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</si>
  <si>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</si>
  <si>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</si>
  <si>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</si>
  <si>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</si>
  <si>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</si>
  <si>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</si>
  <si>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</si>
  <si>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</si>
  <si>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</si>
  <si>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</si>
  <si>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</si>
  <si>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</si>
  <si>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</si>
  <si>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</si>
  <si>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</si>
  <si>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</si>
  <si>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</si>
  <si>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</si>
  <si>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</si>
  <si>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</si>
  <si>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</si>
  <si>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</si>
  <si>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</si>
  <si>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</si>
  <si>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</si>
  <si>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</si>
  <si>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</si>
  <si>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</si>
  <si>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</si>
  <si>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</si>
  <si>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</si>
  <si>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</si>
  <si>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</si>
  <si>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</si>
  <si>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</si>
  <si>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</si>
  <si>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</si>
  <si>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</si>
  <si>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</si>
  <si>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</si>
  <si>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</si>
  <si>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</si>
  <si>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</si>
  <si>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</si>
  <si>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</si>
  <si>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</si>
  <si>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</si>
  <si>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</si>
  <si>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</si>
  <si>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</si>
  <si>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</si>
  <si>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</si>
  <si>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</si>
  <si>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</si>
  <si>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</si>
  <si>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</si>
  <si>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</si>
  <si>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</si>
  <si>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</si>
  <si>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</si>
  <si>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</si>
  <si>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</si>
  <si>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</si>
  <si>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</si>
  <si>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</si>
  <si>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</si>
  <si>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</si>
  <si>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</si>
  <si>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</si>
  <si>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</si>
  <si>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</si>
  <si>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</si>
  <si>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</si>
  <si>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</si>
  <si>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</si>
  <si>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</si>
  <si>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</si>
  <si>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</si>
  <si>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</si>
  <si>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</si>
  <si>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</si>
  <si>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</si>
  <si>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</si>
  <si>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</si>
  <si>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</si>
  <si>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</si>
  <si>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</si>
  <si>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</si>
  <si>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</si>
  <si>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</si>
  <si>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</si>
  <si>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</si>
  <si>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</si>
  <si>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</si>
  <si>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</si>
  <si>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</si>
  <si>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</si>
  <si>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</si>
  <si>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</si>
  <si>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</si>
  <si>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</si>
  <si>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</si>
  <si>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</si>
  <si>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</si>
  <si>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</si>
  <si>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</si>
  <si>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</si>
  <si>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</si>
  <si>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</si>
  <si>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</si>
  <si>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</si>
  <si>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</si>
  <si>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</si>
  <si>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</si>
  <si>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</si>
  <si>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</si>
  <si>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</si>
  <si>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</si>
  <si>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</si>
  <si>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</si>
  <si>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</si>
  <si>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</si>
  <si>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</si>
  <si>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</si>
  <si>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</si>
  <si>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</si>
  <si>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</si>
  <si>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</si>
  <si>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</si>
  <si>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</si>
  <si>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</si>
  <si>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</si>
  <si>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</si>
  <si>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</si>
  <si>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</si>
  <si>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</si>
  <si>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</si>
  <si>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</si>
  <si>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</si>
  <si>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</si>
  <si>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</si>
  <si>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</si>
  <si>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</si>
  <si>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</si>
  <si>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</si>
  <si>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</si>
  <si>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</si>
  <si>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</si>
  <si>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</si>
  <si>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</si>
  <si>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</si>
  <si>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</si>
  <si>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</si>
  <si>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</si>
  <si>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</si>
  <si>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</si>
  <si>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</si>
  <si>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</si>
  <si>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</si>
  <si>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</si>
  <si>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</si>
  <si>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</si>
  <si>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</si>
  <si>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</si>
  <si>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</si>
  <si>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</si>
  <si>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</si>
  <si>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</si>
  <si>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</si>
  <si>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</si>
  <si>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</si>
  <si>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</si>
  <si>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</si>
  <si>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</si>
  <si>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</si>
  <si>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</si>
  <si>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</si>
  <si>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</si>
  <si>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</si>
  <si>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</si>
  <si>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</si>
  <si>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</si>
  <si>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</si>
  <si>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</si>
  <si>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</si>
  <si>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</si>
  <si>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</si>
  <si>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</si>
  <si>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</si>
  <si>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</si>
  <si>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</si>
  <si>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</si>
  <si>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</si>
  <si>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</si>
  <si>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</si>
  <si>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</si>
  <si>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</si>
  <si>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</si>
  <si>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</si>
  <si>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</si>
  <si>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</si>
  <si>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</si>
  <si>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</si>
  <si>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</si>
  <si>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</si>
  <si>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</si>
  <si>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</si>
  <si>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</si>
  <si>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</si>
  <si>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</si>
  <si>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</si>
  <si>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</si>
  <si>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</si>
  <si>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</si>
  <si>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</si>
  <si>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</si>
  <si>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</si>
  <si>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</si>
  <si>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</si>
  <si>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</si>
  <si>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</si>
  <si>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</si>
  <si>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</si>
  <si>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</si>
  <si>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</si>
  <si>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</si>
  <si>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</si>
  <si>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</si>
  <si>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</si>
  <si>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</si>
  <si>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</si>
  <si>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</si>
  <si>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</si>
  <si>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</si>
  <si>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</si>
  <si>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</si>
  <si>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</si>
  <si>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</si>
  <si>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</si>
  <si>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</si>
  <si>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</si>
  <si>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</si>
  <si>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</si>
  <si>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</si>
  <si>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</si>
  <si>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</si>
  <si>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</si>
  <si>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</si>
  <si>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</si>
  <si>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</si>
  <si>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</si>
  <si>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</si>
  <si>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</si>
  <si>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</si>
  <si>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</si>
  <si>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</si>
  <si>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</si>
  <si>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</si>
  <si>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</si>
  <si>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</si>
  <si>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</si>
  <si>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</si>
  <si>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</si>
  <si>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</si>
  <si>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</si>
  <si>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</si>
  <si>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</si>
  <si>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</si>
  <si>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</si>
  <si>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</si>
  <si>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</si>
  <si>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</si>
  <si>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</si>
  <si>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</si>
  <si>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</si>
  <si>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</si>
  <si>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</si>
  <si>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</si>
  <si>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</si>
  <si>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</si>
  <si>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</si>
  <si>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</si>
  <si>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</si>
  <si>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</si>
  <si>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</si>
  <si>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</si>
  <si>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</si>
  <si>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</si>
  <si>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</si>
  <si>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</si>
  <si>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</si>
  <si>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</si>
  <si>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</si>
  <si>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</si>
  <si>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</si>
  <si>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</si>
  <si>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</si>
  <si>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</si>
  <si>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</si>
  <si>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</si>
  <si>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</si>
  <si>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</si>
  <si>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</si>
  <si>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</si>
  <si>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</si>
  <si>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</si>
  <si>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</si>
  <si>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</si>
  <si>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</si>
  <si>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</si>
  <si>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</si>
  <si>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</si>
  <si>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</si>
  <si>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</si>
  <si>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</si>
  <si>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</si>
  <si>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</si>
  <si>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</si>
  <si>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</si>
  <si>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</si>
  <si>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</si>
  <si>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</si>
  <si>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</si>
  <si>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</si>
  <si>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</si>
  <si>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</si>
  <si>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</si>
  <si>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</si>
  <si>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</si>
  <si>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</si>
  <si>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</si>
  <si>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</si>
  <si>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</si>
  <si>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</si>
  <si>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</si>
  <si>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</si>
  <si>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</si>
  <si>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</si>
  <si>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</si>
  <si>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</si>
  <si>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</si>
  <si>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</si>
  <si>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</si>
  <si>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</si>
  <si>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</si>
  <si>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</si>
  <si>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</si>
  <si>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</si>
  <si>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</si>
  <si>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</si>
  <si>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</si>
  <si>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</si>
  <si>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</si>
  <si>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</si>
  <si>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</si>
  <si>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</si>
  <si>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</si>
  <si>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</si>
  <si>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</si>
  <si>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</si>
  <si>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</si>
  <si>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</si>
  <si>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</si>
  <si>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</si>
  <si>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</si>
  <si>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</si>
  <si>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</si>
  <si>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</si>
  <si>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</si>
  <si>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</si>
  <si>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</si>
  <si>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</si>
  <si>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</si>
  <si>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</si>
  <si>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</si>
  <si>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</si>
  <si>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</si>
  <si>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</si>
  <si>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</si>
  <si>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</si>
  <si>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</si>
  <si>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</si>
  <si>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</si>
  <si>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</si>
  <si>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</si>
  <si>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</si>
  <si>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</si>
  <si>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</si>
  <si>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</si>
  <si>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</si>
  <si>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</si>
  <si>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</si>
  <si>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</si>
  <si>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</si>
  <si>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</si>
  <si>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</si>
  <si>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</si>
  <si>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</si>
  <si>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</si>
  <si>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</si>
  <si>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</si>
  <si>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</si>
  <si>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</si>
  <si>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</si>
  <si>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</si>
  <si>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</si>
  <si>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</si>
  <si>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</si>
  <si>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</si>
  <si>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</si>
  <si>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</si>
  <si>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</si>
  <si>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</si>
  <si>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</si>
  <si>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</si>
  <si>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</si>
  <si>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</si>
  <si>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</si>
  <si>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</si>
  <si>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</si>
  <si>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</si>
  <si>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</si>
  <si>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</si>
  <si>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</si>
  <si>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</si>
  <si>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</si>
  <si>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</si>
  <si>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</si>
  <si>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</si>
  <si>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</si>
  <si>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</si>
  <si>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</si>
  <si>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</si>
  <si>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</si>
  <si>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</si>
  <si>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</si>
  <si>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</si>
  <si>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</si>
  <si>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</si>
  <si>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</si>
  <si>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</si>
  <si>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</si>
  <si>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</si>
  <si>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</si>
  <si>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</si>
  <si>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</si>
  <si>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</si>
  <si>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</si>
  <si>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</si>
  <si>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</si>
  <si>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</si>
  <si>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</si>
  <si>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</si>
  <si>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</si>
  <si>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</si>
  <si>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</si>
  <si>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</si>
  <si>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</si>
  <si>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</si>
  <si>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</si>
  <si>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</si>
  <si>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</si>
  <si>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</si>
  <si>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</si>
  <si>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</si>
  <si>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</si>
  <si>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</si>
  <si>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</si>
  <si>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</si>
  <si>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</si>
  <si>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</si>
  <si>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</si>
  <si>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</si>
  <si>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</si>
  <si>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</si>
  <si>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</si>
  <si>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</si>
  <si>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</si>
  <si>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</si>
  <si>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</si>
  <si>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</si>
  <si>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</si>
  <si>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</si>
  <si>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</si>
  <si>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</si>
  <si>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</si>
  <si>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</si>
  <si>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</si>
  <si>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</si>
  <si>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</si>
  <si>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</si>
  <si>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</si>
  <si>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</si>
  <si>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</si>
  <si>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</si>
  <si>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</si>
  <si>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</si>
  <si>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</si>
  <si>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</si>
  <si>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</si>
  <si>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</si>
  <si>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</si>
  <si>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</si>
  <si>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</si>
  <si>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</si>
  <si>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</si>
  <si>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</si>
  <si>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</si>
  <si>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</si>
  <si>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</si>
  <si>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</si>
  <si>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</si>
  <si>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</si>
  <si>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</si>
  <si>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</si>
  <si>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</si>
  <si>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</si>
  <si>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</si>
  <si>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</si>
  <si>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</si>
  <si>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</si>
  <si>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</si>
  <si>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</si>
  <si>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</si>
  <si>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</si>
  <si>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</si>
  <si>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</si>
  <si>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</si>
  <si>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</si>
  <si>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</si>
  <si>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</si>
  <si>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</si>
  <si>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</si>
  <si>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</si>
  <si>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</si>
  <si>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</si>
  <si>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</si>
  <si>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</si>
  <si>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</si>
  <si>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</si>
  <si>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</si>
  <si>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</si>
  <si>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</si>
  <si>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</si>
  <si>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</si>
  <si>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</si>
  <si>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</si>
  <si>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</si>
  <si>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</si>
  <si>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</si>
  <si>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</si>
  <si>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</si>
  <si>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</si>
  <si>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</si>
  <si>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</si>
  <si>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</si>
  <si>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</si>
  <si>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</si>
  <si>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</si>
  <si>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</si>
  <si>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</si>
  <si>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</si>
  <si>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</si>
  <si>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</si>
  <si>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</si>
  <si>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</si>
  <si>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</si>
  <si>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</si>
  <si>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</si>
  <si>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</si>
  <si>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</si>
  <si>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</si>
  <si>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</si>
  <si>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</si>
  <si>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</si>
  <si>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</si>
  <si>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</si>
  <si>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</si>
  <si>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</si>
  <si>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</si>
  <si>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</si>
  <si>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</si>
  <si>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</si>
  <si>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</si>
  <si>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</si>
  <si>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</si>
  <si>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</si>
  <si>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</si>
  <si>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</si>
  <si>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</si>
  <si>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</si>
  <si>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</si>
  <si>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</si>
  <si>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</si>
  <si>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</si>
  <si>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</si>
  <si>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</si>
  <si>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</si>
  <si>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</si>
  <si>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</si>
  <si>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</si>
  <si>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</si>
  <si>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</si>
  <si>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</si>
  <si>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</si>
  <si>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</si>
  <si>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</si>
  <si>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</si>
  <si>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</si>
  <si>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</si>
  <si>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</si>
  <si>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</si>
  <si>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</si>
  <si>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</si>
  <si>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</si>
  <si>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</si>
  <si>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</si>
  <si>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</si>
  <si>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</si>
  <si>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</si>
  <si>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</si>
  <si>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</si>
  <si>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</si>
  <si>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</si>
  <si>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</si>
  <si>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</si>
  <si>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</si>
  <si>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</si>
  <si>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</si>
  <si>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</si>
  <si>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</si>
  <si>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</si>
  <si>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</si>
  <si>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</si>
  <si>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</si>
  <si>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</si>
  <si>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</si>
  <si>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</si>
  <si>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</si>
  <si>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</si>
  <si>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</si>
  <si>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</si>
  <si>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</si>
  <si>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</si>
  <si>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</si>
  <si>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</si>
  <si>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</si>
  <si>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</si>
  <si>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</si>
  <si>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</si>
  <si>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</si>
  <si>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</si>
  <si>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</si>
  <si>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</si>
  <si>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</si>
  <si>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</si>
  <si>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</si>
  <si>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</si>
  <si>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</si>
  <si>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</si>
  <si>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</si>
  <si>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</si>
  <si>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</si>
  <si>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</si>
  <si>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</si>
  <si>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</si>
  <si>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</si>
  <si>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</si>
  <si>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</si>
  <si>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</si>
  <si>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</si>
  <si>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</si>
  <si>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</si>
  <si>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</si>
  <si>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</si>
  <si>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</si>
  <si>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</si>
  <si>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</si>
  <si>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</si>
  <si>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</si>
  <si>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</si>
  <si>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</si>
  <si>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</si>
  <si>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</si>
  <si>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</si>
  <si>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</si>
  <si>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</si>
  <si>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</si>
  <si>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</si>
  <si>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</si>
  <si>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</si>
  <si>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</si>
  <si>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</si>
  <si>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</si>
  <si>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</si>
  <si>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</si>
  <si>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</si>
  <si>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</si>
  <si>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</si>
  <si>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</si>
  <si>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</si>
  <si>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</si>
  <si>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</si>
  <si>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</si>
  <si>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</si>
  <si>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</si>
  <si>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</si>
  <si>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</si>
  <si>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</si>
  <si>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</si>
  <si>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</si>
  <si>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</si>
  <si>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</si>
  <si>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</si>
  <si>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</si>
  <si>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</si>
  <si>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</si>
  <si>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</si>
  <si>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</si>
  <si>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</si>
  <si>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</si>
  <si>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</si>
  <si>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</si>
  <si>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</si>
  <si>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</si>
  <si>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</si>
  <si>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</si>
  <si>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</si>
  <si>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</si>
  <si>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</si>
  <si>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</si>
  <si>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</si>
  <si>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</si>
  <si>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</si>
  <si>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</si>
  <si>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</si>
  <si>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</si>
  <si>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</si>
  <si>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</si>
  <si>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</si>
  <si>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</si>
  <si>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</si>
  <si>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</si>
  <si>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</si>
  <si>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</si>
  <si>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</si>
  <si>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</si>
  <si>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</si>
  <si>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</si>
  <si>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</si>
  <si>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</si>
  <si>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</si>
  <si>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</si>
  <si>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</si>
  <si>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</si>
  <si>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</si>
  <si>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</si>
  <si>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</si>
  <si>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</si>
  <si>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</si>
  <si>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</si>
  <si>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</si>
  <si>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</si>
  <si>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</si>
  <si>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</si>
  <si>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</si>
  <si>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</si>
  <si>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</si>
  <si>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</si>
  <si>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</si>
  <si>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</si>
  <si>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</si>
  <si>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</si>
  <si>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</si>
  <si>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</si>
  <si>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</si>
  <si>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</si>
  <si>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</si>
  <si>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</si>
  <si>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</si>
  <si>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</si>
  <si>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</si>
  <si>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</si>
  <si>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</si>
  <si>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</si>
  <si>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</si>
  <si>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</si>
  <si>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</si>
  <si>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</si>
  <si>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</si>
  <si>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</si>
  <si>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</si>
  <si>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</si>
  <si>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</si>
  <si>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</si>
  <si>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</si>
  <si>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</si>
  <si>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</si>
  <si>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</si>
  <si>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</si>
  <si>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</si>
  <si>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</si>
  <si>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</si>
  <si>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</si>
  <si>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</si>
  <si>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</si>
  <si>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</si>
  <si>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</si>
  <si>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</si>
  <si>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</si>
  <si>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</si>
  <si>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</si>
  <si>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</si>
  <si>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</si>
  <si>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</si>
  <si>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</si>
  <si>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</si>
  <si>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</si>
  <si>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</si>
  <si>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</si>
  <si>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</si>
  <si>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</si>
  <si>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</si>
  <si>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</si>
  <si>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</si>
  <si>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</si>
  <si>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</si>
  <si>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</si>
  <si>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</si>
  <si>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</si>
  <si>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</si>
  <si>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</si>
  <si>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</si>
  <si>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</si>
  <si>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</si>
  <si>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</si>
  <si>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</si>
  <si>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</si>
  <si>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</si>
  <si>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</si>
  <si>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</si>
  <si>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</si>
  <si>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</si>
  <si>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</si>
  <si>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</si>
  <si>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</si>
  <si>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</si>
  <si>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</si>
  <si>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</si>
  <si>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</si>
  <si>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</si>
  <si>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</si>
  <si>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</si>
  <si>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</si>
  <si>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</si>
  <si>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</si>
  <si>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</si>
  <si>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</si>
  <si>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</si>
  <si>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</si>
  <si>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</si>
  <si>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</si>
  <si>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</si>
  <si>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</si>
  <si>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</si>
  <si>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</si>
  <si>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</si>
  <si>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</si>
  <si>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</si>
  <si>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</si>
  <si>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</si>
  <si>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</si>
  <si>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</si>
  <si>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</si>
  <si>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</si>
  <si>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</si>
  <si>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</si>
  <si>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</si>
  <si>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</si>
  <si>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</si>
  <si>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</si>
  <si>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</si>
  <si>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</si>
  <si>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</si>
  <si>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</si>
  <si>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</si>
  <si>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</si>
  <si>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</si>
  <si>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</si>
  <si>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</si>
  <si>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</si>
  <si>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</si>
  <si>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</si>
  <si>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</si>
  <si>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</si>
  <si>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</si>
  <si>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</si>
  <si>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</si>
  <si>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</si>
  <si>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</si>
  <si>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</si>
  <si>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</si>
  <si>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</si>
  <si>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</si>
  <si>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</si>
  <si>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</si>
  <si>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</si>
  <si>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</si>
  <si>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</si>
  <si>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</si>
  <si>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</si>
  <si>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</si>
  <si>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</si>
  <si>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</si>
  <si>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</si>
  <si>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</si>
  <si>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</si>
  <si>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</si>
  <si>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</si>
  <si>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</si>
  <si>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</si>
  <si>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</si>
  <si>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</si>
  <si>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</si>
  <si>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</si>
  <si>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</si>
  <si>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</si>
  <si>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</si>
  <si>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</si>
  <si>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</si>
  <si>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</si>
  <si>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</si>
  <si>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</si>
  <si>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</si>
  <si>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</si>
  <si>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</si>
  <si>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</si>
  <si>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</si>
  <si>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</si>
  <si>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</si>
  <si>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</si>
  <si>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</si>
  <si>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</si>
  <si>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</si>
  <si>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</si>
  <si>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</si>
  <si>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</si>
  <si>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</si>
  <si>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</si>
  <si>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</si>
  <si>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</si>
  <si>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</si>
  <si>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</si>
  <si>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</si>
  <si>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</si>
  <si>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</si>
  <si>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</si>
  <si>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</si>
  <si>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</si>
  <si>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</si>
  <si>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</si>
  <si>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</si>
  <si>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</si>
  <si>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</si>
  <si>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</si>
  <si>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</si>
  <si>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</si>
  <si>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</si>
  <si>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</si>
  <si>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</si>
  <si>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</si>
  <si>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</si>
  <si>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</si>
  <si>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</si>
  <si>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</si>
  <si>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</si>
  <si>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</si>
  <si>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</si>
  <si>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</si>
  <si>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</si>
  <si>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</si>
  <si>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</si>
  <si>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</si>
  <si>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</si>
  <si>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</si>
  <si>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</si>
  <si>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</si>
  <si>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</si>
  <si>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</si>
  <si>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</si>
  <si>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</si>
  <si>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</si>
  <si>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</si>
  <si>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</si>
  <si>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</si>
  <si>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</si>
  <si>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</si>
  <si>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</si>
  <si>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</si>
  <si>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</si>
  <si>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</si>
  <si>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</si>
  <si>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</si>
  <si>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</si>
  <si>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</si>
  <si>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</si>
  <si>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</si>
  <si>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</si>
  <si>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</si>
  <si>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</si>
  <si>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</si>
  <si>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</si>
  <si>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</si>
  <si>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</si>
  <si>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</si>
  <si>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</si>
  <si>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</si>
  <si>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</si>
  <si>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</si>
  <si>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</si>
  <si>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</si>
  <si>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</si>
  <si>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</si>
  <si>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</si>
  <si>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</si>
  <si>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</si>
  <si>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</si>
  <si>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</si>
  <si>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</si>
  <si>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</si>
  <si>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</si>
  <si>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</si>
  <si>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</si>
  <si>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</si>
  <si>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</si>
  <si>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</si>
  <si>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</si>
  <si>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</si>
  <si>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</si>
  <si>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</si>
  <si>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</si>
  <si>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</si>
  <si>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</si>
  <si>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</si>
  <si>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</si>
  <si>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</si>
  <si>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</si>
  <si>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</si>
  <si>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</si>
  <si>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</si>
  <si>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</si>
  <si>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</si>
  <si>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</si>
  <si>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</si>
  <si>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</si>
  <si>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</si>
  <si>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</si>
  <si>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</si>
  <si>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</si>
  <si>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</si>
  <si>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</si>
  <si>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</si>
  <si>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</si>
  <si>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</si>
  <si>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</si>
  <si>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</si>
  <si>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</si>
  <si>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</si>
  <si>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</si>
  <si>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</si>
  <si>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</si>
  <si>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</si>
  <si>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</si>
  <si>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</si>
  <si>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</si>
  <si>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</si>
  <si>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</si>
  <si>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</si>
  <si>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</si>
  <si>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</si>
  <si>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</si>
  <si>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</si>
  <si>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</si>
  <si>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</si>
  <si>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</si>
  <si>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</si>
  <si>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</si>
  <si>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</si>
  <si>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</si>
  <si>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</si>
  <si>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</si>
  <si>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</si>
  <si>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</si>
  <si>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</si>
  <si>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</si>
  <si>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</si>
  <si>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</si>
  <si>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</si>
  <si>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</si>
  <si>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</si>
  <si>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</si>
  <si>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</si>
  <si>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</si>
  <si>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</si>
  <si>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</si>
  <si>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</si>
  <si>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</si>
  <si>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</si>
  <si>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</si>
  <si>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</si>
  <si>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</si>
  <si>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</si>
  <si>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</si>
  <si>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</si>
  <si>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</si>
  <si>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</si>
  <si>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</si>
  <si>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</si>
  <si>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</si>
  <si>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</si>
  <si>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</si>
  <si>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</si>
  <si>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</si>
  <si>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</si>
  <si>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</si>
  <si>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</si>
  <si>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</si>
  <si>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</si>
  <si>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</si>
  <si>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</si>
  <si>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</si>
  <si>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</si>
  <si>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</si>
  <si>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</si>
  <si>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</si>
  <si>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</si>
  <si>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</si>
  <si>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</si>
  <si>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</si>
  <si>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</si>
  <si>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</si>
  <si>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</si>
  <si>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</si>
  <si>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</si>
  <si>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</si>
  <si>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</si>
  <si>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</si>
  <si>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</si>
  <si>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</si>
  <si>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</si>
  <si>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</si>
  <si>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</si>
  <si>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</si>
  <si>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</si>
  <si>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</si>
  <si>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</si>
  <si>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</si>
  <si>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</si>
  <si>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</si>
  <si>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</si>
  <si>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</si>
  <si>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</si>
  <si>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</si>
  <si>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</si>
  <si>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</si>
  <si>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</si>
  <si>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</si>
  <si>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</si>
  <si>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</si>
  <si>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</si>
  <si>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</si>
  <si>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</si>
  <si>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</si>
  <si>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</si>
  <si>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</si>
  <si>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</si>
  <si>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</si>
  <si>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</si>
  <si>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</si>
  <si>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</si>
  <si>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</si>
  <si>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</si>
  <si>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</si>
  <si>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</si>
  <si>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</si>
  <si>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</si>
  <si>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</si>
  <si>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</si>
  <si>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</si>
  <si>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</si>
  <si>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</si>
  <si>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</si>
  <si>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</si>
  <si>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</si>
  <si>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</si>
  <si>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</si>
  <si>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</si>
  <si>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</si>
  <si>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</si>
  <si>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</si>
  <si>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</si>
  <si>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</si>
  <si>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</si>
  <si>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</si>
  <si>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</si>
  <si>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</si>
  <si>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</si>
  <si>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</si>
  <si>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</si>
  <si>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</si>
  <si>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</si>
  <si>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</si>
  <si>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</si>
  <si>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</si>
  <si>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</si>
  <si>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</si>
  <si>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</si>
  <si>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</si>
  <si>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</si>
  <si>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</si>
  <si>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</si>
  <si>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</si>
  <si>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</si>
  <si>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</si>
  <si>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</si>
  <si>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</si>
  <si>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</si>
  <si>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</si>
  <si>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</si>
  <si>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</si>
  <si>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</si>
  <si>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</si>
  <si>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</si>
  <si>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</si>
  <si>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</si>
  <si>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</si>
  <si>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</si>
  <si>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</si>
  <si>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</si>
  <si>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</si>
  <si>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</si>
  <si>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</si>
  <si>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</si>
  <si>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</si>
  <si>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</si>
  <si>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</si>
  <si>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</si>
  <si>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</si>
  <si>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</si>
  <si>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</si>
  <si>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</si>
  <si>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</si>
  <si>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</si>
  <si>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</si>
  <si>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</si>
  <si>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</si>
  <si>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</si>
  <si>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</si>
  <si>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</si>
  <si>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</si>
  <si>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</si>
  <si>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</si>
  <si>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</si>
  <si>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</si>
  <si>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</si>
  <si>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</si>
  <si>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</si>
  <si>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</si>
  <si>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</si>
  <si>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</si>
  <si>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</si>
  <si>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</si>
  <si>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</si>
  <si>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</si>
  <si>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</si>
  <si>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</si>
  <si>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</si>
  <si>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</si>
  <si>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</si>
  <si>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</si>
  <si>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</si>
  <si>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</si>
  <si>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</si>
  <si>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</si>
  <si>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</si>
  <si>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</si>
  <si>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</si>
  <si>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</si>
  <si>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</si>
  <si>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</si>
  <si>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</si>
  <si>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</si>
  <si>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</si>
  <si>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</si>
  <si>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</si>
  <si>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</si>
  <si>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</si>
  <si>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</si>
  <si>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</si>
  <si>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</si>
  <si>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</si>
  <si>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</si>
  <si>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</si>
  <si>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</si>
  <si>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</si>
  <si>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</si>
  <si>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</si>
  <si>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</si>
  <si>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</si>
  <si>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</si>
  <si>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</si>
  <si>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</si>
  <si>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</si>
  <si>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</si>
  <si>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</si>
  <si>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</si>
  <si>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</si>
  <si>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</si>
  <si>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</si>
  <si>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</si>
  <si>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</si>
  <si>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</si>
  <si>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</si>
  <si>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</si>
  <si>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</si>
  <si>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</si>
  <si>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</si>
  <si>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</si>
  <si>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</si>
  <si>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</si>
  <si>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</si>
  <si>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</si>
  <si>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</si>
  <si>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</si>
  <si>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</si>
  <si>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</si>
  <si>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</si>
  <si>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</si>
  <si>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</si>
  <si>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</si>
  <si>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</si>
  <si>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</si>
  <si>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</si>
  <si>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</si>
  <si>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</si>
  <si>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</si>
  <si>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</si>
  <si>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</si>
  <si>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</si>
  <si>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</si>
  <si>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</si>
  <si>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</si>
  <si>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</si>
  <si>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</si>
  <si>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</si>
  <si>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</si>
  <si>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</si>
  <si>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</si>
  <si>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</si>
  <si>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</si>
  <si>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</si>
  <si>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</si>
  <si>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</si>
  <si>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</si>
  <si>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</si>
  <si>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</si>
  <si>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</si>
  <si>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</si>
  <si>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</si>
  <si>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</si>
  <si>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</si>
  <si>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</si>
  <si>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</si>
  <si>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</si>
  <si>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</si>
  <si>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</si>
  <si>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</si>
  <si>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</si>
  <si>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</si>
  <si>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</si>
  <si>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</si>
  <si>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</si>
  <si>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</si>
  <si>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</si>
  <si>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</si>
  <si>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</si>
  <si>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</si>
  <si>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</si>
  <si>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</si>
  <si>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</si>
  <si>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</si>
  <si>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</si>
  <si>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</si>
  <si>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</si>
  <si>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</si>
  <si>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</si>
  <si>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</si>
  <si>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</si>
  <si>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</si>
  <si>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</si>
  <si>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</si>
  <si>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</si>
  <si>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</si>
  <si>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</si>
  <si>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</si>
  <si>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</si>
  <si>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</si>
  <si>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</si>
  <si>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</si>
  <si>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</si>
  <si>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</si>
  <si>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</si>
  <si>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</si>
  <si>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</si>
  <si>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</si>
  <si>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</si>
  <si>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</si>
  <si>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</si>
  <si>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</si>
  <si>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</si>
  <si>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</si>
  <si>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</si>
  <si>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</si>
  <si>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</si>
  <si>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</si>
  <si>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</si>
  <si>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</si>
  <si>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</si>
  <si>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</si>
  <si>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</si>
  <si>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</si>
  <si>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</si>
  <si>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</si>
  <si>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</si>
  <si>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</si>
  <si>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</si>
  <si>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</si>
  <si>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</si>
  <si>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</si>
  <si>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</si>
  <si>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</si>
  <si>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</si>
  <si>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</si>
  <si>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</si>
  <si>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</si>
  <si>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</si>
  <si>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</si>
  <si>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</si>
  <si>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</si>
  <si>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</si>
  <si>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</si>
  <si>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</si>
  <si>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</si>
  <si>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</si>
  <si>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</si>
  <si>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</si>
  <si>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</si>
  <si>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</si>
  <si>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</si>
  <si>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</si>
  <si>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</si>
  <si>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</si>
  <si>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</si>
  <si>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</si>
  <si>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</si>
  <si>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</si>
  <si>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</si>
  <si>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</si>
  <si>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</si>
  <si>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</si>
  <si>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</si>
  <si>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</si>
  <si>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</si>
  <si>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</si>
  <si>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</si>
  <si>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</si>
  <si>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</si>
  <si>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</si>
  <si>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</si>
  <si>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</si>
  <si>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</si>
  <si>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</si>
  <si>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</si>
  <si>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</si>
  <si>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</si>
  <si>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</si>
  <si>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</si>
  <si>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</si>
  <si>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</si>
  <si>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</si>
  <si>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</si>
  <si>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</si>
  <si>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</si>
  <si>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</si>
  <si>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</si>
  <si>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</si>
  <si>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</si>
  <si>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</si>
  <si>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</si>
  <si>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</si>
  <si>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</si>
  <si>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</si>
  <si>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</si>
  <si>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</si>
  <si>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</si>
  <si>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</si>
  <si>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</si>
  <si>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</si>
  <si>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</si>
  <si>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</si>
  <si>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</si>
  <si>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</si>
  <si>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</si>
  <si>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</si>
  <si>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</si>
  <si>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</si>
  <si>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</si>
  <si>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</si>
  <si>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</si>
  <si>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</si>
  <si>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</si>
  <si>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</si>
  <si>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</si>
  <si>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</si>
  <si>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</si>
  <si>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</si>
  <si>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</si>
  <si>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</si>
  <si>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</si>
  <si>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</si>
  <si>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</si>
  <si>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</si>
  <si>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</si>
  <si>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</si>
  <si>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</si>
  <si>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</si>
  <si>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</si>
  <si>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</si>
  <si>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</si>
  <si>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</si>
  <si>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</si>
  <si>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</si>
  <si>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</si>
  <si>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</si>
  <si>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</si>
  <si>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</si>
  <si>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</si>
  <si>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</si>
  <si>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</si>
  <si>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</si>
  <si>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</si>
  <si>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</si>
  <si>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</si>
  <si>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</si>
  <si>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</si>
  <si>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</si>
  <si>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</si>
  <si>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</si>
  <si>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</si>
  <si>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</si>
  <si>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</si>
  <si>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</si>
  <si>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</si>
  <si>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</si>
  <si>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</si>
  <si>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</si>
  <si>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</si>
  <si>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</si>
  <si>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</si>
  <si>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</si>
  <si>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</si>
  <si>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</si>
  <si>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</si>
  <si>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</si>
  <si>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</si>
  <si>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</si>
  <si>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</si>
  <si>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</si>
  <si>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</si>
  <si>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</si>
  <si>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</si>
  <si>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</si>
  <si>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</si>
  <si>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</si>
  <si>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</si>
  <si>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</si>
  <si>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</si>
  <si>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</si>
  <si>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</si>
  <si>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</si>
  <si>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</si>
  <si>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</si>
  <si>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</si>
  <si>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</si>
  <si>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</si>
  <si>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</si>
  <si>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</si>
  <si>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</si>
  <si>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</si>
  <si>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</si>
  <si>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</si>
  <si>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</si>
  <si>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</si>
  <si>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</si>
  <si>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</si>
  <si>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</si>
  <si>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</si>
  <si>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</si>
  <si>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</si>
  <si>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</si>
  <si>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</si>
  <si>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</si>
  <si>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</si>
  <si>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</si>
  <si>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</si>
  <si>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</si>
  <si>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</si>
  <si>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</si>
  <si>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</si>
  <si>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</si>
  <si>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</si>
  <si>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</si>
  <si>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</si>
  <si>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</si>
  <si>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</si>
  <si>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</si>
  <si>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</si>
  <si>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</si>
  <si>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</si>
  <si>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</si>
  <si>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</si>
  <si>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</si>
  <si>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</si>
  <si>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</si>
  <si>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</si>
  <si>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</si>
  <si>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</si>
  <si>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</si>
  <si>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</si>
  <si>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</si>
  <si>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</si>
  <si>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</si>
  <si>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</si>
  <si>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</si>
  <si>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</si>
  <si>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</si>
  <si>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</si>
  <si>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</si>
  <si>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</si>
  <si>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</si>
  <si>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</si>
  <si>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</si>
  <si>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</si>
  <si>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</si>
  <si>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</si>
  <si>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</si>
  <si>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</si>
  <si>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</si>
  <si>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</si>
  <si>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</si>
  <si>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</si>
  <si>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</si>
  <si>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</si>
  <si>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</si>
  <si>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</si>
  <si>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</si>
  <si>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</si>
  <si>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</si>
  <si>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</si>
  <si>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</si>
  <si>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</si>
  <si>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</si>
  <si>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</si>
  <si>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</si>
  <si>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</si>
  <si>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</si>
  <si>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</si>
  <si>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</si>
  <si>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</si>
  <si>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</si>
  <si>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</si>
  <si>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</si>
  <si>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</si>
  <si>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</si>
  <si>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</si>
  <si>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</si>
  <si>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</si>
  <si>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</si>
  <si>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</si>
  <si>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</si>
  <si>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</si>
  <si>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</si>
  <si>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</si>
  <si>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</si>
  <si>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</si>
  <si>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</si>
  <si>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</si>
  <si>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</si>
  <si>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</si>
  <si>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</si>
  <si>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</si>
  <si>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</si>
  <si>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</si>
  <si>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</si>
  <si>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</si>
  <si>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</si>
  <si>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</si>
  <si>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</si>
  <si>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</si>
  <si>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</si>
  <si>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</si>
  <si>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</si>
  <si>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</si>
  <si>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</si>
  <si>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</si>
  <si>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</si>
  <si>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</si>
  <si>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</si>
  <si>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</si>
  <si>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</si>
  <si>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</si>
  <si>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</si>
  <si>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</si>
  <si>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</si>
  <si>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</si>
  <si>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</si>
  <si>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</si>
  <si>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</si>
  <si>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</si>
  <si>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</si>
  <si>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</si>
  <si>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</si>
  <si>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</si>
  <si>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</si>
  <si>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</si>
  <si>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</si>
  <si>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</si>
  <si>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</si>
  <si>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</si>
  <si>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</si>
  <si>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</si>
  <si>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</si>
  <si>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</si>
  <si>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</si>
  <si>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</si>
  <si>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</si>
  <si>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</si>
  <si>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</si>
  <si>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</si>
  <si>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</si>
  <si>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</si>
  <si>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</si>
  <si>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</si>
  <si>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</si>
  <si>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</si>
  <si>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</si>
  <si>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</si>
  <si>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</si>
  <si>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</si>
  <si>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</si>
  <si>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</si>
  <si>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</si>
  <si>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</si>
  <si>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</si>
  <si>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</si>
  <si>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</si>
  <si>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</si>
  <si>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</si>
  <si>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</si>
  <si>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</si>
  <si>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</si>
  <si>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</si>
  <si>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</si>
  <si>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</si>
  <si>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</si>
  <si>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</si>
  <si>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</si>
  <si>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</si>
  <si>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</si>
  <si>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</si>
  <si>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</si>
  <si>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</si>
  <si>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</si>
  <si>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</si>
  <si>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</si>
  <si>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</si>
  <si>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</si>
  <si>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</si>
  <si>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</si>
  <si>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</si>
  <si>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</si>
  <si>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</si>
  <si>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</si>
  <si>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</si>
  <si>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</si>
  <si>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</si>
  <si>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</si>
  <si>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</si>
  <si>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</si>
  <si>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</si>
  <si>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</si>
  <si>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</si>
  <si>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</si>
  <si>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</si>
  <si>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</si>
  <si>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</si>
  <si>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</si>
  <si>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</si>
  <si>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</si>
  <si>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</si>
  <si>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</si>
  <si>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</si>
  <si>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</si>
  <si>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</si>
  <si>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</si>
  <si>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</si>
  <si>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</si>
  <si>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</si>
  <si>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</si>
  <si>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</si>
  <si>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</si>
  <si>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</si>
  <si>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</si>
  <si>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</si>
  <si>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</si>
  <si>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</si>
  <si>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</si>
  <si>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</si>
  <si>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</si>
  <si>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</si>
  <si>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</si>
  <si>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</si>
  <si>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</si>
  <si>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</si>
  <si>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</si>
  <si>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</si>
  <si>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</si>
  <si>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</si>
  <si>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</si>
  <si>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</si>
  <si>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</si>
  <si>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</si>
  <si>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</si>
  <si>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</si>
  <si>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</si>
  <si>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</si>
  <si>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</si>
  <si>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</si>
  <si>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</si>
  <si>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</si>
  <si>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</si>
  <si>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</si>
  <si>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</si>
  <si>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</si>
  <si>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</si>
  <si>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</si>
  <si>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</si>
  <si>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</si>
  <si>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</si>
  <si>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</si>
  <si>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</si>
  <si>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</si>
  <si>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</si>
  <si>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</si>
  <si>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</si>
  <si>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</si>
  <si>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</si>
  <si>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</si>
  <si>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</si>
  <si>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</si>
  <si>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</si>
  <si>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</si>
  <si>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</si>
  <si>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</si>
  <si>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</si>
  <si>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</si>
  <si>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</si>
  <si>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</si>
  <si>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</si>
  <si>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</si>
  <si>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</si>
  <si>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</si>
  <si>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</si>
  <si>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</si>
  <si>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</si>
  <si>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</si>
  <si>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</si>
  <si>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</si>
  <si>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</si>
  <si>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</si>
  <si>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</si>
  <si>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</si>
  <si>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</si>
  <si>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</si>
  <si>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</si>
  <si>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</si>
  <si>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</si>
  <si>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</si>
  <si>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</si>
  <si>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</si>
  <si>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</si>
  <si>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</si>
  <si>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</si>
  <si>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</si>
  <si>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</si>
  <si>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</si>
  <si>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</si>
  <si>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</si>
  <si>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</si>
  <si>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</si>
  <si>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</si>
  <si>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</si>
  <si>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</si>
  <si>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</si>
  <si>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</si>
  <si>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</si>
  <si>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</si>
  <si>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</si>
  <si>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</si>
  <si>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</si>
  <si>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</si>
  <si>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</si>
  <si>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</si>
  <si>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</si>
  <si>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</si>
  <si>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</si>
  <si>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</si>
  <si>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</si>
  <si>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</si>
  <si>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</si>
  <si>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</si>
  <si>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</si>
  <si>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</si>
  <si>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</si>
  <si>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</si>
  <si>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</si>
  <si>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</si>
  <si>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</si>
  <si>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</si>
  <si>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</si>
  <si>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</si>
  <si>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</si>
  <si>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</si>
  <si>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</si>
  <si>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</si>
  <si>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</si>
  <si>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</si>
  <si>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</si>
  <si>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</si>
  <si>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</si>
  <si>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</si>
  <si>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</si>
  <si>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</si>
  <si>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</si>
  <si>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</si>
  <si>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</si>
  <si>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</si>
  <si>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</si>
  <si>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</si>
  <si>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</si>
  <si>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</si>
  <si>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</si>
  <si>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</si>
  <si>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</si>
  <si>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</si>
  <si>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</si>
  <si>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</si>
  <si>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</si>
  <si>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</si>
  <si>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</si>
  <si>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</si>
  <si>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</si>
  <si>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</si>
  <si>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</si>
  <si>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</si>
  <si>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</si>
  <si>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</si>
  <si>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</si>
  <si>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</si>
  <si>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</si>
  <si>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</si>
  <si>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</si>
  <si>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</si>
  <si>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</si>
  <si>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</si>
  <si>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</si>
  <si>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</si>
  <si>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</si>
  <si>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</si>
  <si>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</si>
  <si>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</si>
  <si>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</si>
  <si>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</si>
  <si>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</si>
  <si>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</si>
  <si>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</si>
  <si>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</si>
  <si>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</si>
  <si>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</si>
  <si>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</si>
  <si>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</si>
  <si>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</si>
  <si>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</si>
  <si>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</si>
  <si>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</si>
  <si>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</si>
  <si>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</si>
  <si>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</si>
  <si>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</si>
  <si>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</si>
  <si>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</si>
  <si>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</si>
  <si>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</si>
  <si>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</si>
  <si>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</si>
  <si>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</si>
  <si>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</si>
  <si>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</si>
  <si>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</si>
  <si>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</si>
  <si>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</si>
  <si>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</si>
  <si>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</si>
  <si>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</si>
  <si>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</si>
  <si>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</si>
  <si>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</si>
  <si>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</si>
  <si>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</si>
  <si>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</si>
  <si>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</si>
  <si>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</si>
  <si>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</si>
  <si>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</si>
  <si>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</si>
  <si>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</si>
  <si>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</si>
  <si>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</si>
  <si>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</si>
  <si>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</si>
  <si>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</si>
  <si>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</si>
  <si>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</si>
  <si>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</si>
  <si>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</si>
  <si>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</si>
  <si>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</si>
  <si>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</si>
  <si>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</si>
  <si>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</si>
  <si>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</si>
  <si>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</si>
  <si>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</si>
  <si>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</si>
  <si>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</si>
  <si>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</si>
  <si>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</si>
  <si>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</si>
  <si>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</si>
  <si>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</si>
  <si>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</si>
  <si>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</si>
  <si>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</si>
  <si>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</si>
  <si>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</si>
  <si>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</si>
  <si>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</si>
  <si>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</si>
  <si>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</si>
  <si>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</si>
  <si>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</si>
  <si>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</si>
  <si>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</si>
  <si>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</si>
  <si>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</si>
  <si>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</si>
  <si>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</si>
  <si>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</si>
  <si>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</si>
  <si>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</si>
  <si>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</si>
  <si>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</si>
  <si>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</si>
  <si>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</si>
  <si>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</si>
  <si>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</si>
  <si>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</si>
  <si>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</si>
  <si>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</si>
  <si>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</si>
  <si>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</si>
  <si>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</si>
  <si>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</si>
  <si>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</si>
  <si>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</si>
  <si>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</si>
  <si>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</si>
  <si>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</si>
  <si>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</si>
  <si>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</si>
  <si>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</si>
  <si>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</si>
  <si>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</si>
  <si>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</si>
  <si>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</si>
  <si>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</si>
  <si>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</si>
  <si>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</si>
  <si>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</si>
  <si>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</si>
  <si>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</si>
  <si>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</si>
  <si>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</si>
  <si>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</si>
  <si>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</si>
  <si>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</si>
  <si>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</si>
  <si>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</si>
  <si>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</si>
  <si>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</si>
  <si>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</si>
  <si>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</si>
  <si>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</si>
  <si>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</si>
  <si>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</si>
  <si>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</si>
  <si>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</si>
  <si>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</si>
  <si>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</si>
  <si>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</si>
  <si>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</si>
  <si>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</si>
  <si>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</si>
  <si>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</si>
  <si>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</si>
  <si>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</si>
  <si>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</si>
  <si>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</si>
  <si>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</si>
  <si>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</si>
  <si>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</si>
  <si>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</si>
  <si>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</si>
  <si>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</si>
  <si>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</si>
  <si>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</si>
  <si>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</si>
  <si>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</si>
  <si>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</si>
  <si>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</si>
  <si>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</si>
  <si>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</si>
  <si>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</si>
  <si>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</si>
  <si>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</si>
  <si>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</si>
  <si>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</si>
  <si>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</si>
  <si>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</si>
  <si>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</si>
  <si>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</si>
  <si>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</si>
  <si>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</si>
  <si>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</si>
  <si>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</si>
  <si>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</si>
  <si>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</si>
  <si>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</si>
  <si>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</si>
  <si>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</si>
  <si>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</si>
  <si>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</si>
  <si>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</si>
  <si>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</si>
  <si>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</si>
  <si>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</si>
  <si>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</si>
  <si>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</si>
  <si>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</si>
  <si>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</si>
  <si>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</si>
  <si>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</si>
  <si>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</si>
  <si>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</si>
  <si>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</si>
  <si>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</si>
  <si>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</si>
  <si>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</si>
  <si>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</si>
  <si>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</si>
  <si>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</si>
  <si>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</si>
  <si>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</si>
  <si>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</si>
  <si>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</si>
  <si>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</si>
  <si>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</si>
  <si>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</si>
  <si>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</si>
  <si>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</si>
  <si>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</si>
  <si>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</si>
  <si>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</si>
  <si>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</si>
  <si>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</si>
  <si>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</si>
  <si>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</si>
  <si>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</si>
  <si>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</si>
  <si>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</si>
  <si>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</si>
  <si>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</si>
  <si>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</si>
  <si>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</si>
  <si>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</si>
  <si>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</si>
  <si>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</si>
  <si>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</si>
  <si>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</si>
  <si>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</si>
  <si>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</si>
  <si>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</si>
  <si>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</si>
  <si>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</si>
  <si>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</si>
  <si>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</si>
  <si>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</si>
  <si>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</si>
  <si>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</si>
  <si>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</si>
  <si>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</si>
  <si>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</si>
  <si>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</si>
  <si>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</si>
  <si>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</si>
  <si>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</si>
  <si>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</si>
  <si>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</si>
  <si>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</si>
  <si>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</si>
  <si>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</si>
  <si>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</si>
  <si>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</si>
  <si>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</si>
  <si>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</si>
  <si>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</si>
  <si>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</si>
  <si>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</si>
  <si>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</si>
  <si>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</si>
  <si>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</si>
  <si>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</si>
  <si>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</si>
  <si>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</si>
  <si>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</si>
  <si>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</si>
  <si>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</si>
  <si>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</si>
  <si>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</si>
  <si>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</si>
  <si>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</si>
  <si>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</si>
  <si>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</si>
  <si>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</si>
  <si>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</si>
  <si>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</si>
  <si>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</si>
  <si>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</si>
  <si>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</si>
  <si>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</si>
  <si>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</si>
  <si>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</si>
  <si>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</si>
  <si>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</si>
  <si>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</si>
  <si>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</si>
  <si>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</si>
  <si>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</si>
  <si>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</si>
  <si>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</si>
  <si>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</si>
  <si>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</si>
  <si>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</si>
  <si>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</si>
  <si>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</si>
  <si>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</si>
  <si>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</si>
  <si>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</si>
  <si>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</si>
  <si>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</si>
  <si>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</si>
  <si>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</si>
  <si>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</si>
  <si>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</si>
  <si>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</si>
  <si>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</si>
  <si>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</si>
  <si>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</si>
  <si>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</si>
  <si>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</si>
  <si>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</si>
  <si>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</si>
  <si>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</si>
  <si>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</si>
  <si>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</si>
  <si>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</si>
  <si>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</si>
  <si>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</si>
  <si>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</si>
  <si>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</si>
  <si>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</si>
  <si>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</si>
  <si>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</si>
  <si>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</si>
  <si>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</si>
  <si>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</si>
  <si>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</si>
  <si>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</si>
  <si>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</si>
  <si>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</si>
  <si>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</si>
  <si>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</si>
  <si>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</si>
  <si>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</si>
  <si>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</si>
  <si>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</si>
  <si>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</si>
  <si>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</si>
  <si>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</si>
  <si>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</si>
  <si>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</si>
  <si>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</si>
  <si>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</si>
  <si>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</si>
  <si>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</si>
  <si>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</si>
  <si>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</si>
  <si>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</si>
  <si>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</si>
  <si>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</si>
  <si>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</si>
  <si>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</si>
  <si>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</si>
  <si>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</si>
  <si>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</si>
  <si>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</si>
  <si>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</si>
  <si>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</si>
  <si>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</si>
  <si>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</si>
  <si>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</si>
  <si>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</si>
  <si>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</si>
  <si>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</si>
  <si>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</si>
  <si>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</si>
  <si>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</si>
  <si>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</si>
  <si>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</si>
  <si>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</si>
  <si>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</si>
  <si>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</si>
  <si>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</si>
  <si>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</si>
  <si>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</si>
  <si>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</si>
  <si>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</si>
  <si>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</si>
  <si>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</si>
  <si>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</si>
  <si>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</si>
  <si>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</si>
  <si>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</si>
  <si>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</si>
  <si>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</si>
  <si>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</si>
  <si>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</si>
  <si>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</si>
  <si>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</si>
  <si>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</si>
  <si>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</si>
  <si>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</si>
  <si>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</si>
  <si>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</si>
  <si>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</si>
  <si>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</si>
  <si>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</si>
  <si>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</si>
  <si>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</si>
  <si>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</si>
  <si>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</si>
  <si>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</si>
  <si>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</si>
  <si>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</si>
  <si>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</si>
  <si>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</si>
  <si>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</si>
  <si>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</si>
  <si>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</si>
  <si>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</si>
  <si>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</si>
  <si>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</si>
  <si>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</si>
  <si>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</si>
  <si>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</si>
  <si>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</si>
  <si>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</si>
  <si>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</si>
  <si>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</si>
  <si>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</si>
  <si>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</si>
  <si>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</si>
  <si>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</si>
  <si>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</si>
  <si>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</si>
  <si>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</si>
  <si>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</si>
  <si>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</si>
  <si>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</si>
  <si>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</si>
  <si>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</si>
  <si>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</si>
  <si>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</si>
  <si>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</si>
  <si>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</si>
  <si>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</si>
  <si>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</si>
  <si>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</si>
  <si>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</si>
  <si>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</si>
  <si>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</si>
  <si>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</si>
  <si>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</si>
  <si>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</si>
  <si>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</si>
  <si>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</si>
  <si>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</si>
  <si>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</si>
  <si>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</si>
  <si>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</si>
  <si>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</si>
  <si>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</si>
  <si>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</si>
  <si>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</si>
  <si>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</si>
  <si>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</si>
  <si>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</si>
  <si>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</si>
  <si>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</si>
  <si>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</si>
  <si>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</si>
  <si>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</si>
  <si>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</si>
  <si>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</si>
  <si>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</si>
  <si>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</si>
  <si>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</si>
  <si>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</si>
  <si>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</si>
  <si>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</si>
  <si>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</si>
  <si>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</si>
  <si>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</si>
  <si>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</si>
  <si>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</si>
  <si>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</si>
  <si>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</si>
  <si>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</si>
  <si>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</si>
  <si>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</si>
  <si>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</si>
  <si>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</si>
  <si>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</si>
  <si>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</si>
  <si>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</si>
  <si>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</si>
  <si>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</si>
  <si>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</si>
  <si>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</si>
  <si>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</si>
  <si>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</si>
  <si>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</si>
  <si>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</si>
  <si>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</si>
  <si>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</si>
  <si>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</si>
  <si>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</si>
  <si>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</si>
  <si>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</si>
  <si>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</si>
  <si>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</si>
  <si>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</si>
  <si>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</si>
  <si>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</si>
  <si>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</si>
  <si>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</si>
  <si>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</si>
  <si>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</si>
  <si>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</si>
  <si>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</si>
  <si>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</si>
  <si>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</si>
  <si>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</si>
  <si>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</si>
  <si>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</si>
  <si>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</si>
  <si>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</si>
  <si>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</si>
  <si>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</si>
  <si>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</si>
  <si>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</si>
  <si>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</si>
  <si>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</si>
  <si>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</si>
  <si>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</si>
  <si>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</si>
  <si>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</si>
  <si>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</si>
  <si>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</si>
  <si>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</si>
  <si>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</si>
  <si>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</si>
  <si>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</si>
  <si>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</si>
  <si>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</si>
  <si>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</si>
  <si>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</si>
  <si>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</si>
  <si>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</si>
  <si>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</si>
  <si>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</si>
  <si>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</si>
  <si>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</si>
  <si>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</si>
  <si>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</si>
  <si>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</si>
  <si>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</si>
  <si>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</si>
  <si>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</si>
  <si>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</si>
  <si>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</si>
  <si>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</si>
  <si>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</si>
  <si>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</si>
  <si>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</si>
  <si>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</si>
  <si>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</si>
  <si>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</si>
  <si>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</si>
  <si>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</si>
  <si>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</si>
  <si>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</si>
  <si>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</si>
  <si>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</si>
  <si>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</si>
  <si>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</si>
  <si>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</si>
  <si>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</si>
  <si>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</si>
  <si>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</si>
  <si>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</si>
  <si>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</si>
  <si>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</si>
  <si>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</si>
  <si>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</si>
  <si>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</si>
  <si>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</si>
  <si>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</si>
  <si>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</si>
  <si>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</si>
  <si>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</si>
  <si>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</si>
  <si>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</si>
  <si>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</si>
  <si>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</si>
  <si>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</si>
  <si>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</si>
  <si>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</si>
  <si>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</si>
  <si>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</si>
  <si>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</si>
  <si>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</si>
  <si>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</si>
  <si>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</si>
  <si>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</si>
  <si>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</si>
  <si>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</si>
  <si>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</si>
  <si>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</si>
  <si>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</si>
  <si>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</si>
  <si>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</si>
  <si>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</si>
  <si>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</si>
  <si>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</si>
  <si>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</si>
  <si>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</si>
  <si>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</si>
  <si>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</si>
  <si>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</si>
  <si>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</si>
  <si>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</si>
  <si>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</si>
  <si>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</si>
  <si>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</si>
  <si>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</si>
  <si>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</si>
  <si>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</si>
  <si>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</si>
  <si>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</si>
  <si>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</si>
  <si>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</si>
  <si>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</si>
  <si>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</si>
  <si>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</si>
  <si>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</si>
  <si>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</si>
  <si>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</si>
  <si>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</si>
  <si>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</si>
  <si>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</si>
  <si>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</si>
  <si>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</si>
  <si>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</si>
  <si>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</si>
  <si>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</si>
  <si>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</si>
  <si>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</si>
  <si>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</si>
  <si>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</si>
  <si>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</si>
  <si>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</si>
  <si>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</si>
  <si>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</si>
  <si>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</si>
  <si>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</si>
  <si>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</si>
  <si>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</si>
  <si>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</si>
  <si>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</si>
  <si>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</si>
  <si>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</si>
  <si>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</si>
  <si>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</si>
  <si>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</si>
  <si>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</si>
  <si>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</si>
  <si>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</si>
  <si>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</si>
  <si>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</si>
  <si>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</si>
  <si>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</si>
  <si>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</si>
  <si>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</si>
  <si>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</si>
  <si>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</si>
  <si>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</si>
  <si>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</si>
  <si>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</si>
  <si>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</si>
  <si>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</si>
  <si>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</si>
  <si>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</si>
  <si>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</si>
  <si>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</si>
  <si>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</si>
  <si>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</si>
  <si>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</si>
  <si>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</si>
  <si>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</si>
  <si>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</si>
  <si>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</si>
  <si>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</si>
  <si>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</si>
  <si>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</si>
  <si>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</si>
  <si>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</si>
  <si>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</si>
  <si>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</si>
  <si>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</si>
  <si>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</si>
  <si>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</si>
  <si>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</si>
  <si>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</si>
  <si>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</si>
  <si>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</si>
  <si>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</si>
  <si>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</si>
  <si>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</si>
  <si>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</si>
  <si>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</si>
  <si>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</si>
  <si>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</si>
  <si>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</si>
  <si>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</si>
  <si>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</si>
  <si>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</si>
  <si>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</si>
  <si>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</si>
  <si>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</si>
  <si>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</si>
  <si>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</si>
  <si>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</si>
  <si>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</si>
  <si>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</si>
  <si>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</si>
  <si>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</si>
  <si>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</si>
  <si>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</si>
  <si>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</si>
  <si>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</si>
  <si>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</si>
  <si>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</si>
  <si>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</si>
  <si>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</si>
  <si>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</si>
  <si>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</si>
  <si>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</si>
  <si>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</si>
  <si>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</si>
  <si>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</si>
  <si>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</si>
  <si>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</si>
  <si>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</si>
  <si>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</si>
  <si>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</si>
  <si>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</si>
  <si>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</si>
  <si>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</si>
  <si>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</si>
  <si>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</si>
  <si>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</si>
  <si>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</si>
  <si>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</si>
  <si>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</si>
  <si>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</si>
  <si>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</si>
  <si>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</si>
  <si>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</si>
  <si>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</si>
  <si>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</si>
  <si>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</si>
  <si>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</si>
  <si>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</si>
  <si>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</si>
  <si>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</si>
  <si>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</si>
  <si>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</si>
  <si>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</si>
  <si>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</si>
  <si>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</si>
  <si>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</si>
  <si>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</si>
  <si>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</si>
  <si>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</si>
  <si>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</si>
  <si>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</si>
  <si>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</si>
  <si>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</si>
  <si>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</si>
  <si>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</si>
  <si>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</si>
  <si>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</si>
  <si>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</si>
  <si>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</si>
  <si>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</si>
  <si>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</si>
  <si>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</si>
  <si>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</si>
  <si>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</si>
  <si>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</si>
  <si>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</si>
  <si>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</si>
  <si>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</si>
  <si>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</si>
  <si>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</si>
  <si>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</si>
  <si>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</si>
  <si>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</si>
  <si>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</si>
  <si>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</si>
  <si>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</si>
  <si>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</si>
  <si>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</si>
  <si>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</si>
  <si>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</si>
  <si>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</si>
  <si>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</si>
  <si>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</si>
  <si>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</si>
  <si>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</si>
  <si>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</si>
  <si>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</si>
  <si>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</si>
  <si>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</si>
  <si>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</si>
  <si>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</si>
  <si>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</si>
  <si>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</si>
  <si>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</si>
  <si>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</si>
  <si>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</si>
  <si>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</si>
  <si>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</si>
  <si>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</si>
  <si>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</si>
  <si>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</si>
  <si>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</si>
  <si>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</si>
  <si>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</si>
  <si>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</si>
  <si>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</si>
  <si>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</si>
  <si>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</si>
  <si>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</si>
  <si>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</si>
  <si>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</si>
  <si>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</si>
  <si>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</si>
  <si>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</si>
  <si>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</si>
  <si>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</si>
  <si>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</si>
  <si>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</si>
  <si>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</si>
  <si>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</si>
  <si>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</si>
  <si>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</si>
  <si>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</si>
  <si>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</si>
  <si>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</si>
  <si>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</si>
  <si>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</si>
  <si>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</si>
  <si>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</si>
  <si>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</si>
  <si>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</si>
  <si>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</si>
  <si>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</si>
  <si>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</si>
  <si>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</si>
  <si>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</si>
  <si>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</si>
  <si>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</si>
  <si>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</si>
  <si>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</si>
  <si>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</si>
  <si>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</si>
  <si>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</si>
  <si>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</si>
  <si>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</si>
  <si>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</si>
  <si>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</si>
  <si>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</si>
  <si>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</si>
  <si>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</si>
  <si>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</si>
  <si>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</si>
  <si>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</si>
  <si>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</si>
  <si>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</si>
  <si>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</si>
  <si>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</si>
  <si>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</si>
  <si>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</si>
  <si>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</si>
  <si>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</si>
  <si>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</si>
  <si>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</si>
  <si>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</si>
  <si>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</si>
  <si>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</si>
  <si>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</si>
  <si>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</si>
  <si>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</si>
  <si>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</si>
  <si>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</si>
  <si>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</si>
  <si>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</si>
  <si>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</si>
  <si>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</si>
  <si>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</si>
  <si>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</si>
  <si>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</si>
  <si>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</si>
  <si>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</si>
  <si>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</si>
  <si>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</si>
  <si>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</si>
  <si>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</si>
  <si>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</si>
  <si>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</si>
  <si>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</si>
  <si>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</si>
  <si>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</si>
  <si>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</si>
  <si>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</si>
  <si>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</si>
  <si>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</si>
  <si>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</si>
  <si>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</si>
  <si>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</si>
  <si>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</si>
  <si>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</si>
  <si>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</si>
  <si>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</si>
  <si>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</si>
  <si>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</si>
  <si>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</si>
  <si>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</si>
  <si>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</si>
  <si>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</si>
  <si>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</si>
  <si>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</si>
  <si>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</si>
  <si>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</si>
  <si>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</si>
  <si>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</si>
  <si>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</si>
  <si>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</si>
  <si>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</si>
  <si>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</si>
  <si>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</si>
  <si>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</si>
  <si>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</si>
  <si>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</si>
  <si>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</si>
  <si>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</si>
  <si>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</si>
  <si>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</si>
  <si>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</si>
  <si>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</si>
  <si>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</si>
  <si>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</si>
  <si>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</si>
  <si>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</si>
  <si>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</si>
  <si>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</si>
  <si>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</si>
  <si>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</si>
  <si>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</si>
  <si>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</si>
  <si>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</si>
  <si>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</si>
  <si>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</si>
  <si>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</si>
  <si>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</si>
  <si>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</si>
  <si>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</si>
  <si>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</si>
  <si>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</si>
  <si>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</si>
  <si>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</si>
  <si>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</si>
  <si>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</si>
  <si>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</si>
  <si>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</si>
  <si>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</si>
  <si>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</si>
  <si>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</si>
  <si>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</si>
  <si>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</si>
  <si>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</si>
  <si>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</si>
  <si>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</si>
  <si>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</si>
  <si>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</si>
  <si>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</si>
  <si>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</si>
  <si>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</si>
  <si>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</si>
  <si>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</si>
  <si>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</si>
  <si>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</si>
  <si>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</si>
  <si>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</si>
  <si>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</si>
  <si>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</si>
  <si>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</si>
  <si>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</si>
  <si>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</si>
  <si>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</si>
  <si>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</si>
  <si>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</si>
  <si>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</si>
  <si>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</si>
  <si>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</si>
  <si>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</si>
  <si>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</si>
  <si>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</si>
  <si>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</si>
  <si>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</si>
  <si>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</si>
  <si>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</si>
  <si>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</si>
  <si>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</si>
  <si>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</si>
  <si>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</si>
  <si>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</si>
  <si>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</si>
  <si>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</si>
  <si>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</si>
  <si>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</si>
  <si>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</si>
  <si>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</si>
  <si>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</si>
  <si>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</si>
  <si>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</si>
  <si>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</si>
  <si>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</si>
  <si>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</si>
  <si>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</si>
  <si>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</si>
  <si>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</si>
  <si>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</si>
  <si>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</si>
  <si>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</si>
  <si>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</si>
  <si>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</si>
  <si>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</si>
  <si>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</si>
  <si>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</si>
  <si>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</si>
  <si>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</si>
  <si>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</si>
  <si>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</si>
  <si>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</si>
  <si>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</si>
  <si>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</si>
  <si>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</si>
  <si>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</si>
  <si>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</si>
  <si>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</si>
  <si>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</si>
  <si>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</si>
  <si>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</si>
  <si>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</si>
  <si>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</si>
  <si>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</si>
  <si>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</si>
  <si>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</si>
  <si>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</si>
  <si>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</si>
  <si>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</si>
  <si>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</si>
  <si>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</si>
  <si>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</si>
  <si>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</si>
  <si>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</si>
  <si>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</si>
  <si>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</si>
  <si>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</si>
  <si>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</si>
  <si>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</si>
  <si>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</si>
  <si>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</si>
  <si>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</si>
  <si>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</si>
  <si>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</si>
  <si>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</si>
  <si>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</si>
  <si>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</si>
  <si>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</si>
  <si>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</si>
  <si>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</si>
  <si>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</si>
  <si>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</si>
  <si>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</si>
  <si>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</si>
  <si>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</si>
  <si>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</si>
  <si>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</si>
  <si>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</si>
  <si>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</si>
  <si>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</si>
  <si>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</si>
  <si>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</si>
  <si>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</si>
  <si>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</si>
  <si>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</si>
  <si>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</si>
  <si>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</si>
  <si>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</si>
  <si>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</si>
  <si>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</si>
  <si>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</si>
  <si>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</si>
  <si>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</si>
  <si>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</si>
  <si>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</si>
  <si>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</si>
  <si>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</si>
  <si>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</si>
  <si>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</si>
  <si>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</si>
  <si>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</si>
  <si>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</si>
  <si>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</si>
  <si>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</si>
  <si>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</si>
  <si>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</si>
  <si>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</si>
  <si>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</si>
  <si>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</si>
  <si>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</si>
  <si>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</si>
  <si>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</si>
  <si>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</si>
  <si>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</si>
  <si>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</si>
  <si>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</si>
  <si>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</si>
  <si>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</si>
  <si>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</si>
  <si>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</si>
  <si>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</si>
  <si>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</si>
  <si>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</si>
  <si>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</si>
  <si>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</si>
  <si>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</si>
  <si>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</si>
  <si>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</si>
  <si>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</si>
  <si>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</si>
  <si>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</si>
  <si>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</si>
  <si>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</si>
  <si>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</si>
  <si>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</si>
  <si>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</si>
  <si>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</si>
  <si>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</si>
  <si>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</si>
  <si>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</si>
  <si>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</si>
  <si>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</si>
  <si>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</si>
  <si>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</si>
  <si>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</si>
  <si>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</si>
  <si>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</si>
  <si>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</si>
  <si>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</si>
  <si>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</si>
  <si>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</si>
  <si>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</si>
  <si>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</si>
  <si>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</si>
  <si>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</si>
  <si>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</si>
  <si>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</si>
  <si>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</si>
  <si>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</si>
  <si>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</si>
  <si>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</si>
  <si>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</si>
  <si>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</si>
  <si>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</si>
  <si>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</si>
  <si>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</si>
  <si>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</si>
  <si>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</si>
  <si>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</si>
  <si>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</si>
  <si>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</si>
  <si>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</si>
  <si>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</si>
  <si>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</si>
  <si>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</si>
  <si>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</si>
  <si>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</si>
  <si>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</si>
  <si>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</si>
  <si>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</si>
  <si>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</si>
  <si>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</si>
  <si>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</si>
  <si>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</si>
  <si>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</si>
  <si>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</si>
  <si>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</si>
  <si>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</si>
  <si>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</si>
  <si>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</si>
  <si>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</si>
  <si>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</si>
  <si>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</si>
  <si>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</si>
  <si>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</si>
  <si>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</si>
  <si>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</si>
  <si>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</si>
  <si>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</si>
  <si>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</si>
  <si>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</si>
  <si>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</si>
  <si>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</si>
  <si>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</si>
  <si>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</si>
  <si>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</si>
  <si>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</si>
  <si>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</si>
  <si>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</si>
  <si>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</si>
  <si>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</si>
  <si>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</si>
  <si>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</si>
  <si>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</si>
  <si>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</si>
  <si>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</si>
  <si>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</si>
  <si>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</si>
  <si>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</si>
  <si>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</si>
  <si>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</si>
  <si>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</si>
  <si>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</si>
  <si>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</si>
  <si>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</si>
  <si>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</si>
  <si>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</si>
  <si>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</si>
  <si>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</si>
  <si>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</si>
  <si>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</si>
  <si>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</si>
  <si>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</si>
  <si>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</si>
  <si>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</si>
  <si>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</si>
  <si>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</si>
  <si>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</si>
  <si>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</si>
  <si>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</si>
  <si>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</si>
  <si>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</si>
  <si>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</si>
  <si>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</si>
  <si>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</si>
  <si>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</si>
  <si>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</si>
  <si>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</si>
  <si>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</si>
  <si>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</si>
  <si>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</si>
  <si>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</si>
  <si>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</si>
  <si>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</si>
  <si>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</si>
  <si>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</si>
  <si>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</si>
  <si>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</si>
  <si>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</si>
  <si>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</si>
  <si>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</si>
  <si>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</si>
  <si>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</si>
  <si>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</si>
  <si>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</si>
  <si>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</si>
  <si>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</si>
  <si>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</si>
  <si>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</si>
  <si>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</si>
  <si>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</si>
  <si>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</si>
  <si>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</si>
  <si>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</si>
  <si>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</si>
  <si>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</si>
  <si>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</si>
  <si>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</si>
  <si>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</si>
  <si>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</si>
  <si>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</si>
  <si>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</si>
  <si>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</si>
  <si>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</si>
  <si>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</si>
  <si>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</si>
  <si>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</si>
  <si>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</si>
  <si>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</si>
  <si>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</si>
  <si>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</si>
  <si>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</si>
  <si>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</si>
  <si>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</si>
  <si>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</si>
  <si>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</si>
  <si>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</si>
  <si>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</si>
  <si>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</si>
  <si>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</si>
  <si>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</si>
  <si>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</si>
  <si>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</si>
  <si>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</si>
  <si>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</si>
  <si>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</si>
  <si>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</si>
  <si>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</si>
  <si>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</si>
  <si>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</si>
  <si>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</si>
  <si>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</si>
  <si>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</si>
  <si>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</si>
  <si>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</si>
  <si>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</si>
  <si>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</si>
  <si>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</si>
  <si>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</si>
  <si>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</si>
  <si>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</si>
  <si>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</si>
  <si>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</si>
  <si>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</si>
  <si>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</si>
  <si>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</si>
  <si>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</si>
  <si>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</si>
  <si>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</si>
  <si>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</si>
  <si>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</si>
  <si>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</si>
  <si>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</si>
  <si>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</si>
  <si>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</si>
  <si>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</si>
  <si>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</si>
  <si>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</si>
  <si>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</si>
  <si>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</si>
  <si>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</si>
  <si>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</si>
  <si>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</si>
  <si>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</si>
  <si>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</si>
  <si>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</si>
  <si>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</si>
  <si>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</si>
  <si>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</si>
  <si>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</si>
  <si>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</si>
  <si>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</si>
  <si>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</si>
  <si>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</si>
  <si>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</si>
  <si>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</si>
  <si>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</si>
  <si>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</si>
  <si>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</si>
  <si>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</si>
  <si>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</si>
  <si>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</si>
  <si>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</si>
  <si>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</si>
  <si>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</si>
  <si>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</si>
  <si>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</si>
  <si>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</si>
  <si>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</si>
  <si>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</si>
  <si>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</si>
  <si>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</si>
  <si>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</si>
  <si>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</si>
  <si>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</si>
  <si>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</si>
  <si>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</si>
  <si>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</si>
  <si>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</si>
  <si>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</si>
  <si>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</si>
  <si>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</si>
  <si>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</si>
  <si>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</si>
  <si>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</si>
  <si>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</si>
  <si>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</si>
  <si>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</si>
  <si>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</si>
  <si>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</si>
  <si>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</si>
  <si>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</si>
  <si>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</si>
  <si>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</si>
  <si>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</si>
  <si>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</si>
  <si>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</si>
  <si>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</si>
  <si>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</si>
  <si>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</si>
  <si>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</si>
  <si>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</si>
  <si>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</si>
  <si>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</si>
  <si>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</si>
  <si>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</si>
  <si>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</si>
  <si>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</si>
  <si>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</si>
  <si>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</si>
  <si>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</si>
  <si>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</si>
  <si>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</si>
  <si>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</si>
  <si>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</si>
  <si>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</si>
  <si>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</si>
  <si>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</si>
  <si>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</si>
  <si>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</si>
  <si>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</si>
  <si>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</si>
  <si>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</si>
  <si>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</si>
  <si>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</si>
  <si>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</si>
  <si>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</si>
  <si>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</si>
  <si>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</si>
  <si>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</si>
  <si>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</si>
  <si>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</si>
  <si>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</si>
  <si>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</si>
  <si>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</si>
  <si>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</si>
  <si>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</si>
  <si>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</si>
  <si>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</si>
  <si>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</si>
  <si>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</si>
  <si>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</si>
  <si>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</si>
  <si>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</si>
  <si>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</si>
  <si>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</si>
  <si>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</si>
  <si>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</si>
  <si>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</si>
  <si>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</si>
  <si>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</si>
  <si>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</si>
  <si>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</si>
  <si>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</si>
  <si>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</si>
  <si>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</si>
  <si>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</si>
  <si>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</si>
  <si>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</si>
  <si>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</si>
  <si>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</si>
  <si>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</si>
  <si>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</si>
  <si>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</si>
  <si>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</si>
  <si>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</si>
  <si>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</si>
  <si>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</si>
  <si>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</si>
  <si>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</si>
  <si>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</si>
  <si>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</si>
  <si>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</si>
  <si>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</si>
  <si>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</si>
  <si>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</si>
  <si>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</si>
  <si>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</si>
  <si>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</si>
  <si>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</si>
  <si>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</si>
  <si>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</si>
  <si>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</si>
  <si>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</si>
  <si>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</si>
  <si>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</si>
  <si>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</si>
  <si>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</si>
  <si>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</si>
  <si>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</si>
  <si>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</si>
  <si>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</si>
  <si>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</si>
  <si>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</si>
  <si>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</si>
  <si>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</si>
  <si>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</si>
  <si>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</si>
  <si>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</si>
  <si>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</si>
  <si>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</si>
  <si>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</si>
  <si>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</si>
  <si>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</si>
  <si>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</si>
  <si>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</si>
  <si>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</si>
  <si>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</si>
  <si>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</si>
  <si>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</si>
  <si>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</si>
  <si>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</si>
  <si>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</si>
  <si>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</si>
  <si>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</si>
  <si>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</si>
  <si>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</si>
  <si>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</si>
  <si>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</si>
  <si>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</si>
  <si>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</si>
  <si>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</si>
  <si>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</si>
  <si>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</si>
  <si>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</si>
  <si>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</si>
  <si>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</si>
  <si>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</si>
  <si>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</si>
  <si>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</si>
  <si>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</si>
  <si>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</si>
  <si>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</si>
  <si>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</si>
  <si>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</si>
  <si>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</si>
  <si>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</si>
  <si>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</si>
  <si>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</si>
  <si>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</si>
  <si>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</si>
  <si>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</si>
  <si>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</si>
  <si>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</si>
  <si>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</si>
  <si>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</si>
  <si>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</si>
  <si>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</si>
  <si>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</si>
  <si>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</si>
  <si>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</si>
  <si>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</si>
  <si>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</si>
  <si>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</si>
  <si>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</si>
  <si>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</si>
  <si>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</si>
  <si>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</si>
  <si>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</si>
  <si>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</si>
  <si>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</si>
  <si>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</si>
  <si>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</si>
  <si>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</si>
  <si>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</si>
  <si>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</si>
  <si>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</si>
  <si>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</si>
  <si>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</si>
  <si>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</si>
  <si>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</si>
  <si>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</si>
  <si>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</si>
  <si>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</si>
  <si>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</si>
  <si>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</si>
  <si>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</si>
  <si>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</si>
  <si>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</si>
  <si>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</si>
  <si>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</si>
  <si>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</si>
  <si>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</si>
  <si>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</si>
  <si>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</si>
  <si>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</si>
  <si>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</si>
  <si>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</si>
  <si>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</si>
  <si>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</si>
  <si>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</si>
  <si>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</si>
  <si>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</si>
  <si>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</si>
  <si>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</si>
  <si>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</si>
  <si>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</si>
  <si>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</si>
  <si>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</si>
  <si>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</si>
  <si>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</si>
  <si>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</si>
  <si>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</si>
  <si>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</si>
  <si>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</si>
  <si>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</si>
  <si>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</si>
  <si>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</si>
  <si>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</si>
  <si>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</si>
  <si>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</si>
  <si>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</si>
  <si>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</si>
  <si>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</si>
  <si>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</si>
  <si>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</si>
  <si>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</si>
  <si>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</si>
  <si>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</si>
  <si>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</si>
  <si>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</si>
  <si>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</si>
  <si>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</si>
  <si>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</si>
  <si>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</si>
  <si>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</si>
  <si>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</si>
  <si>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</si>
  <si>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</si>
  <si>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</si>
  <si>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</si>
  <si>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</si>
  <si>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</si>
  <si>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</si>
  <si>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</si>
  <si>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</si>
  <si>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</si>
  <si>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</si>
  <si>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</si>
  <si>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</si>
  <si>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</si>
  <si>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</si>
  <si>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</si>
  <si>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</si>
  <si>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</si>
  <si>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</si>
  <si>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</si>
  <si>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</si>
  <si>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</si>
  <si>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</si>
  <si>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</si>
  <si>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</si>
  <si>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</si>
  <si>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</si>
  <si>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</si>
  <si>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</si>
  <si>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</si>
  <si>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</si>
  <si>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</si>
  <si>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</si>
  <si>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</si>
  <si>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</si>
  <si>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</si>
  <si>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</si>
  <si>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</si>
  <si>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</si>
  <si>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</si>
  <si>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</si>
  <si>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</si>
  <si>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</si>
  <si>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</si>
  <si>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</si>
  <si>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</si>
  <si>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</si>
  <si>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</si>
  <si>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</si>
  <si>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</si>
  <si>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</si>
  <si>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</si>
  <si>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</si>
  <si>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</si>
  <si>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</si>
  <si>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</si>
  <si>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</si>
  <si>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</si>
  <si>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</si>
  <si>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</si>
  <si>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</si>
  <si>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</si>
  <si>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</si>
  <si>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</si>
  <si>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</si>
  <si>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</si>
  <si>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</si>
  <si>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</si>
  <si>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</si>
  <si>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</si>
  <si>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</si>
  <si>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</si>
  <si>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</si>
  <si>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</si>
  <si>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</si>
  <si>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</si>
  <si>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</si>
  <si>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</si>
  <si>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</si>
  <si>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</si>
  <si>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</si>
  <si>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</si>
  <si>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</si>
  <si>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</si>
  <si>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</si>
  <si>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</si>
  <si>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</si>
  <si>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</si>
  <si>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</si>
  <si>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</si>
  <si>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</si>
  <si>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</si>
  <si>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</si>
  <si>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</si>
  <si>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</si>
  <si>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</si>
  <si>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</si>
  <si>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</si>
  <si>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</si>
  <si>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</si>
  <si>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</si>
  <si>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</si>
  <si>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</si>
  <si>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</si>
  <si>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</si>
  <si>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</si>
  <si>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</si>
  <si>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</si>
  <si>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</si>
  <si>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</si>
  <si>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</si>
  <si>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</si>
  <si>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</si>
  <si>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</si>
  <si>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</si>
  <si>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</si>
  <si>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</si>
  <si>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</si>
  <si>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</si>
  <si>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</si>
  <si>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</si>
  <si>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</si>
  <si>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</si>
  <si>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</si>
  <si>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</si>
  <si>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</si>
  <si>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</si>
  <si>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</si>
  <si>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</si>
  <si>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</si>
  <si>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</si>
  <si>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</si>
  <si>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</si>
  <si>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</si>
  <si>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</si>
  <si>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</si>
  <si>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</si>
  <si>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</si>
  <si>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</si>
  <si>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</si>
  <si>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</si>
  <si>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</si>
  <si>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</si>
  <si>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</si>
  <si>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</si>
  <si>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</si>
  <si>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</si>
  <si>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</si>
  <si>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</si>
  <si>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</si>
  <si>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</si>
  <si>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</si>
  <si>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</si>
  <si>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</si>
  <si>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</si>
  <si>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</si>
  <si>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</si>
  <si>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</si>
  <si>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</si>
  <si>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</si>
  <si>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</si>
  <si>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</si>
  <si>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</si>
  <si>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</si>
  <si>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</si>
  <si>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</si>
  <si>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</si>
  <si>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</si>
  <si>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</si>
  <si>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</si>
  <si>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</si>
  <si>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</si>
  <si>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</si>
  <si>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</si>
  <si>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</si>
  <si>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</si>
  <si>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</si>
  <si>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</si>
  <si>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</si>
  <si>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</si>
  <si>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</si>
  <si>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</si>
  <si>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</si>
  <si>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</si>
  <si>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</si>
  <si>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</si>
  <si>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</si>
  <si>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</si>
  <si>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</si>
  <si>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</si>
  <si>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</si>
  <si>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</si>
  <si>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</si>
  <si>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</si>
  <si>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</si>
  <si>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</si>
  <si>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</si>
  <si>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</si>
  <si>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</si>
  <si>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</si>
  <si>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</si>
  <si>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</si>
  <si>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</si>
  <si>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</si>
  <si>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</si>
  <si>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</si>
  <si>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</si>
  <si>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</si>
  <si>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</si>
  <si>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</si>
  <si>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</si>
  <si>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</si>
  <si>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</si>
  <si>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</si>
  <si>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</si>
  <si>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</si>
  <si>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</si>
  <si>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</si>
  <si>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</si>
  <si>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</si>
  <si>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</si>
  <si>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</si>
  <si>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</si>
  <si>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</si>
  <si>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</si>
  <si>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</si>
  <si>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</si>
  <si>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</si>
  <si>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</si>
  <si>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</si>
  <si>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</si>
  <si>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</si>
  <si>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</si>
  <si>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</si>
  <si>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PCM-20251125-00001621</t>
  </si>
  <si>
    <t>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</si>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</sst>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8" totalsRowShown="0" headerRowDxfId="44" dataDxfId="43" headerRowBorderDxfId="41" tableBorderDxfId="42" totalsRowBorderDxfId="40">
  <autoFilter ref="A1:L3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323.83937372684886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45986.787799652775</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45986.787799652775</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45986.787799652775</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45986.787799421298</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45986.787799421298</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45986.787799421298</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45986.787799421298</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45986.787799421298</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45986.787799421298</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45986.787799421298</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45986.787799421298</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45986.787799421298</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45986.787799421298</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45986.787799421298</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45986.787799421298</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45986.787799421298</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45986.787799421298</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45986.787799421298</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45986.787799421298</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45986.787799421298</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45986.787799421298</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45986.787799421298</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45986.787799421298</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45986.787799421298</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45986.787799421298</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45986.787799421298</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45986.787799421298</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45986.787799421298</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45986.787799421298</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45986.787799421298</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45986.787799421298</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45986.787799421298</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45986.787799421298</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45986.787799421298</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45986.787799421298</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45986.787799421298</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45986.787799421298</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45986.787799421298</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45986.787799421298</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45986.787799421298</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45986.787799421298</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45986.787799421298</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45986.787799421298</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45986.787799421298</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45986.787799421298</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45986.787799421298</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45986.787799421298</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45986.787799421298</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45986.787799421298</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45986.787799421298</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45986.787799421298</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45986.787799421298</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45986.787799421298</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45986.787799421298</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45986.787799421298</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76B1DC12-F78C-4B92-9D5D-9ABBED154E4D}"/>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161.78796168981353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2.4003806712935329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45986.787799652775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45986.787799652775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45986.787799652775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45986.787799652775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45986.787799652775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45986.787799652775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45986.787799652775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45986.787799652775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45986.787799652775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45986.787799652775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45986.787799652775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45986.787799652775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45986.787799652775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45986.787799652775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45986.787799652775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45986.787799652775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45986.787799652775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45986.787799652775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45986.787799652775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45986.787799652775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45986.787799652775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45986.787799652775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45986.787799652775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45986.787799652775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45986.787799652775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45986.787799652775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45986.787799652775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45986.787799652775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45986.787799652775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45986.787799652775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45986.787799652775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45986.787799652775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45986.787799652775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45986.787799652775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45986.787799652775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45986.787799652775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45986.787799652775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45986.787799652775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45986.787799652775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45986.787799652775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45986.787799652775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45986.787799652775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45986.787799652775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45986.787799652775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45986.787799652775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45986.787799652775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45986.787799652775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45986.787799652775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45986.787799652775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45986.787799652775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45986.787799652775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45986.787799652775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45986.787799652775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45986.787799652775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45986.787799652775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45986.787799652775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45986.787799652775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45986.787799652775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45986.787799652775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45986.787799652775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45986.787799652775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45986.787799652775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45986.787799652775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45986.787799652775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45986.787799652775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45986.787799652775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45986.787799652775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45986.787799652775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45986.787799652775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45986.787799652775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45986.787799652775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45986.787799652775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45986.787799652775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45986.787799652775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45986.787799652775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45986.787799652775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45986.787799652775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45986.787799652775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45986.787799652775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45986.787799652775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45986.787799652775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45986.787799652775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45986.787799652775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45986.787799652775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45986.787799652775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45986.787799652775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45986.787799652775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45986.787799652775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45986.787799652775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45986.787799652775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45986.787799652775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45986.787799652775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45986.787799652775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45986.787799652775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45986.787799652775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45986.787799652775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45986.787799652775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45986.787799652775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45986.787799652775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45986.787799652775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45986.787799652775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45986.787799652775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45986.787799652775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45986.787799652775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45986.787799652775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45986.787799652775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45986.787799652775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45986.787799652775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45986.787799652775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45986.787799652775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45986.787799652775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45986.787799652775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45986.787799652775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45986.787799652775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45986.787799652775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45986.787799652775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45986.787799652775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45986.787799652775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45986.787799652775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45986.787799652775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45986.787799652775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45986.787799652775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45986.787799652775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45986.787799652775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45986.787799652775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45986.787799652775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45986.787799652775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45986.787799652775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45986.787799652775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45986.787799652775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45986.787799652775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45986.787799652775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45986.787799652775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45986.787799652775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45986.787799652775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45986.787799652775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45986.787799652775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45986.787799652775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45986.787799652775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45986.787799652775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45986.787799652775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45986.787799652775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45986.787799652775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45986.787799652775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45986.787799652775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45986.787799652775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45986.787799652775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45986.787799652775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45986.787799652775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45986.787799652775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45986.787799652775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45986.787799652775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45986.787799652775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45986.787799652775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45986.787799652775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45986.787799652775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45986.787799652775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45986.787799652775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45986.787799652775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45986.787799652775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45986.787799652775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45986.787799652775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45986.787799652775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45986.787799652775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45986.787799652775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45986.787799652775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45986.787799652775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45986.787799652775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45986.787799652775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45986.787799652775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45986.787799652775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45986.787799652775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45986.787799652775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45986.787799652775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45986.787799652775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45986.787799652775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45986.787799652775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45986.787799652775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45986.787799652775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45986.787799652775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45986.787799652775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45986.787799652775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45986.787799652775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45986.787799652775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45986.787799652775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45986.787799652775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45986.787799652775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45986.787799652775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45986.787799652775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45986.787799652775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45986.787799652775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45986.787799652775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45986.787799652775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45986.787799652775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45986.787799652775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45986.787799652775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45986.787799652775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45986.787799652775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45986.787799652775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45986.787799652775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45986.787799652775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45986.787799652775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45986.787799652775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45986.787799652775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45986.787799652775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45986.787799652775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45986.787799652775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45986.787799652775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45986.787799652775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45986.787799652775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45986.787799652775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45986.787799652775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45986.787799652775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45986.787799652775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45986.787799652775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45986.787799652775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45986.787799652775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45986.787799652775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45986.787799652775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45986.787799652775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45986.787799652775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45986.787799652775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45986.787799652775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45986.787799652775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45986.787799652775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45986.787799652775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45986.787799652775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45986.787799652775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45986.787799652775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45986.787799652775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45986.787799652775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45986.787799652775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45986.787799652775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45986.787799652775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45986.787799652775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45986.787799652775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45986.787799652775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45986.787799652775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45986.787799652775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45986.787799652775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45986.787799652775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45986.787799652775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45986.787799652775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45986.787799652775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45986.787799652775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45986.787799652775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45986.787799652775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45986.787799652775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45986.787799652775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45986.787799652775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45986.787799652775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45986.787799652775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45986.787799652775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45986.787799652775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45986.787799652775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45986.787799652775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45986.787799652775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45986.787799652775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45986.787799652775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45986.787799652775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45986.787799652775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45986.787799652775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45986.787799652775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45986.787799652775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45986.787799652775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45986.787799652775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45986.787799652775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45986.787799652775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45986.787799652775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45986.787799652775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45986.787799652775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45986.787799652775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45986.787799652775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45986.787799652775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45986.787799652775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45986.787799652775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45986.787799652775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45986.787799652775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45986.787799652775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45986.787799652775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45986.787799652775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45986.787799652775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45986.787799652775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45986.787799652775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45986.787799652775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45986.787799652775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45986.787799652775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45986.787799652775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45986.787799652775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45986.787799652775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45986.787799652775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45986.787799652775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45986.787799652775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45986.787799652775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45986.787799652775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45986.787799652775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45986.787799652775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45986.787799652775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45986.787799652775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45986.787799652775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45986.787799652775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45986.787799652775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45986.787799652775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45986.787799652775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45986.787799652775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45986.787799652775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45986.787799652775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45986.787799652775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45986.787799652775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45986.787799652775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45986.787799652775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45986.787799652775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45986.787799652775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45986.787799652775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45986.787799652775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45986.787799652775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45986.787799652775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45986.787799652775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45986.787799652775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45986.787799652775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45986.787799652775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45986.787799652775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45986.787799652775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45986.787799652775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45986.787799652775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45986.787799652775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45986.787799652775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45986.787799652775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45986.787799652775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45986.787799652775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45986.787799652775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45986.787799652775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45986.787799652775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45986.787799652775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45986.787799652775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45986.787799652775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45986.787799652775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45986.787799652775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45986.787799652775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45986.787799652775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45986.787799652775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45986.787799652775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45986.787799652775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45986.787799652775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45986.787799652775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45986.787799652775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45986.787799652775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45986.787799652775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45986.787799652775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45986.787799652775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45986.787799652775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45986.787799652775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45986.787799652775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45986.787799652775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45986.787799652775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45986.787799652775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45986.787799652775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45986.787799652775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45986.787799652775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45986.787799652775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45986.787799652775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45986.787799652775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45986.787799652775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45986.787799652775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45986.787799652775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45986.787799652775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45986.787799652775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45986.787799652775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45986.787799652775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45986.787799652775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45986.787799652775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45986.787799652775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45986.787799652775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45986.787799652775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45986.787799652775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45986.787799652775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45986.787799652775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45986.787799652775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45986.787799652775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45986.787799652775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45986.787799652775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45986.787799652775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45986.787799652775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45986.787799652775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45986.787799652775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45986.787799652775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45986.787799652775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45986.787799652775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45986.787799652775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45986.787799652775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45986.787799652775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45986.787799652775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45986.787799652775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45986.787799652775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45986.787799652775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45986.787799652775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45986.787799652775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45986.787799652775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45986.787799652775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45986.787799652775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45986.787799652775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45986.787799652775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45986.787799652775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45986.787799652775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45986.787799652775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45986.787799652775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45986.787799652775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45986.787799652775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45986.787799652775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45986.787799652775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45986.787799652775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45986.787799652775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45986.787799652775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45986.787799652775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45986.787799652775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45986.787799652775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45986.787799652775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45986.787799652775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45986.787799652775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45986.787799652775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45986.787799652775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45986.787799652775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45986.787799652775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45986.787799652775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45986.787799652775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45986.787799652775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45986.787799652775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45986.787799652775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45986.787799652775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45986.787799652775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45986.787799652775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45986.787799652775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45986.787799652775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45986.787799652775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45986.787799652775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45986.787799652775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45986.787799652775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45986.787799652775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45986.787799652775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45986.787799652775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45986.787799652775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45986.787799652775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45986.787799652775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45986.787799652775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45986.787799652775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45986.787799652775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45986.787799652775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45986.787799652775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45986.787799652775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45986.787799652775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45986.787799652775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45986.787799652775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45986.787799652775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45986.787799652775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45986.787799652775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45986.787799652775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45986.787799652775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45986.787799652775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45986.787799652775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45986.787799652775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45986.787799652775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45986.787799652775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45986.787799652775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45986.787799652775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45986.787799652775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45986.787799652775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45986.787799652775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45986.787799652775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45986.787799652775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45986.787799652775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45986.787799652775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45986.787799652775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45986.787799652775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45986.787799652775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45986.787799652775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45986.787799652775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45986.787799652775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45986.787799652775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45986.787799652775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45986.787799652775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45986.787799652775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45986.787799652775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45986.787799652775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45986.787799652775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45986.787799652775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45986.787799652775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45986.787799652775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45986.787799652775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45986.787799652775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45986.787799652775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45986.787799652775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45986.787799652775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45986.787799652775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45986.787799652775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45986.787799652775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45986.787799652775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45986.787799652775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45986.787799652775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45986.787799652775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45986.787799652775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45986.787799652775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45986.787799652775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45986.787799652775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45986.787799652775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45986.787799652775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45986.787799652775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45986.787799652775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45986.787799652775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45986.787799652775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45986.787799652775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45986.787799652775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45986.787799652775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45986.787799652775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45986.787799652775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45986.787799652775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45986.787799652775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45986.787799652775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45986.787799652775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45986.787799652775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45986.787799652775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45986.787799652775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45986.787799652775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45986.787799652775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45986.787799652775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45986.787799652775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45986.787799652775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45986.787799652775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45986.787799652775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45986.787799652775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45986.787799652775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45986.787799652775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45986.787799652775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45986.787799652775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45986.787799652775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45986.787799652775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45986.787799652775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45986.787799652775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45986.787799652775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45986.787799652775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45986.787799652775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45986.787799652775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45986.787799652775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45986.787799652775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45986.787799652775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45986.787799652775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45986.787799652775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45986.787799652775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45986.787799652775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45986.787799652775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45986.787799652775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45986.787799652775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45986.787799652775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45986.787799652775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45986.787799652775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45986.787799652775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45986.787799652775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45986.787799652775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45986.787799652775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45986.787799652775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45986.787799652775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45986.787799652775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45986.787799652775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45986.787799652775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45986.787799652775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45986.787799652775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45986.787799652775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45986.787799652775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45986.787799652775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45986.787799652775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45986.787799652775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45986.787799652775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45986.787799652775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45986.787799652775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45986.787799652775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45986.787799652775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45986.787799652775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45986.787799652775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45986.787799652775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45986.787799652775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45986.787799652775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45986.787799652775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45986.787799652775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45986.787799652775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45986.787799652775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45986.787799652775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45986.787799652775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45986.787799652775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45986.787799652775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45986.787799652775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45986.787799652775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45986.787799652775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45986.787799652775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45986.787799652775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45986.787799652775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45986.787799652775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45986.787799652775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45986.787799652775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45986.787799652775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45986.787799652775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45986.787799652775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45986.787799652775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45986.787799652775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45986.787799652775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45986.787799652775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45986.787799652775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45986.787799652775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45986.787799652775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45986.787799652775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45986.787799652775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45986.787799652775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45986.787799652775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45986.787799652775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45986.787799652775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45986.787799652775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45986.787799652775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45986.787799652775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45986.787799652775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45986.787799652775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45986.787799652775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45986.787799652775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45986.787799652775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45986.787799652775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45986.787799652775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45986.787799652775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45986.787799652775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45986.787799652775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45986.787799652775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45986.787799652775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45986.787799652775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45986.787799652775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45986.787799652775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45986.787799652775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45986.787799652775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45986.787799652775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45986.787799652775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45986.787799652775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45986.787799652775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45986.787799652775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45986.787799652775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45986.787799652775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45986.787799652775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45986.787799652775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45986.787799652775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45986.787799652775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45986.787799652775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45986.787799652775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45986.787799652775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45986.787799652775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45986.787799652775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45986.787799652775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45986.787799652775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45986.787799652775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45986.787799652775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45986.787799652775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45986.787799652775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45986.787799652775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45986.787799652775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45986.787799652775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45986.787799652775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45986.787799652775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45986.787799652775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45986.787799652775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45986.787799652775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45986.787799652775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45986.787799652775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45986.787799652775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45986.787799652775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45986.787799652775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45986.787799652775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45986.787799652775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45986.787799652775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45986.787799652775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45986.787799652775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45986.787799652775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45986.787799652775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45986.787799652775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45986.787799652775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45986.787799652775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45986.787799652775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45986.787799652775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45986.787799652775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45986.787799652775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45986.787799652775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45986.787799652775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45986.787799652775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45986.787799652775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45986.787799652775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45986.787799652775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45986.787799652775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45986.787799652775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45986.787799652775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45986.787799652775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45986.787799652775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45986.787799652775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45986.787799652775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45986.787799652775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45986.787799652775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45986.787799652775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45986.787799652775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45986.787799652775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45986.787799652775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45986.787799652775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45986.787799652775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45986.787799652775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45986.787799652775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45986.787799652775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45986.787799652775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45986.787799652775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45986.787799652775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45986.787799652775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45986.787799652775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45986.787799652775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45986.787799652775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45986.787799652775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45986.787799652775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45986.787799652775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45986.787799652775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45986.787799652775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45986.787799652775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45986.787799652775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45986.787799652775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45986.787799652775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45986.787799652775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45986.787799652775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45986.787799652775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45986.787799652775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45986.787799652775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45986.787799652775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45986.787799652775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45986.787799652775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45986.787799652775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45986.787799652775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45986.787799652775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45986.787799652775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45986.787799652775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45986.787799652775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45986.787799652775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45986.787799652775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45986.787799652775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45986.787799652775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45986.787799652775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45986.787799652775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45986.787799652775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45986.787799652775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45986.787799652775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45986.787799652775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45986.787799652775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45986.787799652775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45986.787799652775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45986.787799652775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45986.787799652775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45986.787799652775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45986.787799652775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45986.787799652775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45986.787799652775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45986.787799652775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45986.787799652775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45986.787799652775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45986.787799652775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45986.787799652775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45986.787799652775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45986.787799652775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45986.787799652775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45986.787799652775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45986.787799652775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45986.787799652775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45986.787799652775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45986.787799652775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45986.787799652775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45986.787799652775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45986.787799652775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45986.787799652775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45986.787799652775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45986.787799652775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45986.787799652775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45986.787799652775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45986.787799652775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45986.787799652775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45986.787799652775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45986.787799652775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45986.787799652775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45986.787799652775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45986.787799652775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45986.787799652775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45986.787799652775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45986.787799652775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45986.787799652775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45986.787799652775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45986.787799652775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45986.787799652775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45986.787799652775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45986.787799652775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45986.787799652775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45986.787799652775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45986.787799652775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45986.787799652775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45986.787799652775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45986.787799652775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45986.787799652775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45986.787799652775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45986.787799652775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45986.787799652775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45986.787799652775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45986.787799652775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45986.787799652775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45986.787799652775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45986.787799652775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45986.787799652775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45986.787799652775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45986.787799652775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45986.787799652775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45986.787799652775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45986.787799652775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45986.787799652775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45986.787799652775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45986.787799652775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45986.787799652775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45986.787799652775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45986.787799652775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45986.787799652775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45986.787799652775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45986.787799652775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45986.787799652775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45986.787799652775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45986.787799652775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45986.787799652775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45986.787799652775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45986.787799652775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45986.787799652775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45986.787799652775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45986.787799652775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45986.787799652775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45986.787799652775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45986.787799652775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45986.787799652775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45986.787799652775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45986.787799652775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45986.787799652775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45986.787799652775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45986.787799652775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45986.787799652775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45986.787799652775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45986.787799652775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45986.787799652775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45986.787799652775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45986.787799652775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45986.787799652775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45986.787799652775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45986.787799652775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45986.787799652775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45986.787799652775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45986.787799652775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45986.787799652775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45986.787799652775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45986.787799652775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45986.787799652775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45986.787799652775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45986.787799652775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45986.787799652775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45986.787799652775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45986.787799652775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45986.787799652775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45986.787799652775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45986.787799652775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45986.787799652775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45986.787799652775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45986.787799652775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45986.787799652775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45986.787799652775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45986.787799652775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45986.787799652775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45986.787799652775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45986.787799652775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45986.787799652775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45986.787799652775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45986.787799652775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45986.787799652775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45986.787799652775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45986.787799652775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45986.787799652775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45986.787799652775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45986.787799652775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45986.787799652775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45986.787799652775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45986.787799652775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45986.787799652775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45986.787799652775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45986.787799652775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45986.787799652775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45986.787799652775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45986.787799652775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45986.787799652775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45986.787799652775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45986.787799652775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45986.787799652775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45986.787799652775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45986.787799652775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45986.787799652775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45986.787799652775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45986.787799652775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45986.787799652775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45986.787799652775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45986.787799652775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45986.787799652775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45986.787799652775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45986.787799652775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45986.787799652775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45986.787799652775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45986.787799652775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45986.787799652775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45986.787799652775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45986.787799652775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45986.787799652775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45986.787799652775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45986.787799652775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45986.787799652775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45986.787799652775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45986.787799652775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45986.787799652775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45986.787799652775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45986.787799652775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45986.787799652775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45986.787799652775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45986.787799652775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45986.787799652775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45986.787799652775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45986.787799652775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45986.787799652775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45986.787799652775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45986.787799652775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45986.787799652775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45986.787799652775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45986.787799652775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45986.787799652775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45986.787799652775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45986.787799652775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45986.787799652775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45986.787799652775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45986.787799652775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45986.787799652775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45986.787799652775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45986.787799652775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45986.787799652775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45986.787799652775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45986.787799652775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45986.787799652775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45986.787799652775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45986.787799652775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45986.787799652775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45986.787799652775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45986.787799652775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45986.787799652775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45986.787799652775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45986.787799652775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45986.787799652775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45986.787799652775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45986.787799652775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45986.787799652775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45986.787799652775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45986.787799652775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45986.787799652775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45986.787799652775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45986.787799652775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45986.787799652775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45986.787799652775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45986.787799652775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45986.787799652775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45986.787799652775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45986.787799652775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45986.787799652775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45986.787799652775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45986.787799652775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45986.787799652775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45986.787799652775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45986.787799652775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45986.787799652775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45986.787799652775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45986.787799652775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45986.787799652775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45986.787799652775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45986.787799652775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45986.787799652775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45986.787799652775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45986.787799652775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45986.787799652775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45986.787799652775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45986.787799652775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45986.787799652775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45986.787799652775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45986.787799652775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45986.787799652775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45986.787799652775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45986.787799652775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45986.787799652775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45986.787799652775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45986.787799652775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45986.787799652775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45986.787799652775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45986.787799652775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45986.787799652775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45986.787799652775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45986.787799652775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45986.787799652775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45986.787799652775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45986.787799652775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45986.787799652775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45986.787799652775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45986.787799652775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45986.787799652775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45986.787799652775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45986.787799652775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45986.787799652775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45986.787799652775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45986.787799652775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45986.787799652775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45986.787799652775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45986.787799652775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45986.787799652775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45986.787799652775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45986.787799652775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45986.787799652775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45986.787799652775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45986.787799652775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45986.787799652775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45986.787799652775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45986.787799652775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45986.787799652775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45986.787799652775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45986.787799652775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45986.787799652775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45986.787799652775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45986.787799652775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45986.787799652775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45986.787799652775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45986.787799652775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45986.787799652775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45986.787799652775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45986.787799652775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45986.787799652775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45986.787799652775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45986.787799652775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45986.787799652775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45986.787799652775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45986.787799652775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45986.787799652775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45986.787799652775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45986.787799652775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45986.787799652775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45986.787799652775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45986.787799652775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45986.787799652775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45986.787799652775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45986.787799652775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45986.787799652775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45986.787799652775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45986.787799652775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45986.787799652775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45986.787799652775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45986.787799652775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45986.787799652775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45986.787799652775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45986.787799652775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45986.787799652775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45986.787799652775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45986.787799652775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8"/>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283.3070820601788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30205</v>
      </c>
      <c r="E3" s="94" t="s">
        <v>39021</v>
      </c>
      <c r="F3" s="95">
        <v>45986.704733796294</v>
      </c>
      <c r="G3" s="96">
        <f t="shared" ref="G3:G46" ca="1" si="0">IFERROR(NOW()-F3,"")</f>
        <v>8.3065856480970979E-2</v>
      </c>
      <c r="H3" s="95">
        <v>45986.698564814818</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45986.787799652775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45986.787799652775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45986.787799652775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45986.787799652775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45986.787799652775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45986.787799652775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45986.787799652775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45986.787799652775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45986.787799652775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45986.787799652775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45986.787799652775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45986.787799652775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45986.787799652775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45986.787799652775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45986.787799652775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45986.787799652775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45986.787799652775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45986.787799652775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45986.787799652775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45986.787799652775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45986.787799652775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45986.787799652775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45986.787799652775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45986.787799652775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45986.787799652775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45986.787799652775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45986.787799652775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45986.787799652775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45986.787799652775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45986.787799652775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45986.787799652775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45986.787799652775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45986.787799652775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45986.787799652775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45986.787799652775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45986.787799652775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45986.787799652775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45986.787799652775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45986.787799652775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45986.787799652775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45986.787799652775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45986.787799652775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45986.787799652775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ref="G47:G110" ca="1" si="1">IFERROR(NOW()-F47,"")</f>
        <v>45986.787799652775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45986.787799652775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45986.787799652775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45986.787799652775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45986.787799652775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45986.787799652775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45986.787799652775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45986.787799652775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45986.787799652775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45986.787799652775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45986.787799652775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45986.787799652775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45986.787799652775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45986.787799652775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45986.787799652775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45986.787799652775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45986.787799652775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45986.787799652775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45986.787799652775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45986.787799652775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45986.787799652775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45986.787799652775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45986.787799652775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45986.787799652775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45986.787799652775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45986.787799652775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45986.787799652775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45986.787799652775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45986.787799652775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45986.787799652775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45986.787799652775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45986.787799652775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45986.787799652775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45986.787799652775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45986.787799652775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45986.787799652775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45986.787799652775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45986.787799652775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45986.787799652775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45986.787799652775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45986.787799652775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45986.787799652775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45986.787799652775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45986.787799652775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45986.787799652775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45986.787799652775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45986.787799652775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45986.787799652775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45986.787799652775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45986.787799652775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45986.787799652775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45986.787799652775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45986.787799652775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45986.787799652775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45986.787799652775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45986.787799652775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45986.787799652775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45986.787799652775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45986.787799652775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45986.787799652775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45986.787799652775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45986.787799652775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45986.787799652775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45986.787799652775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ref="G111:G174" ca="1" si="2">IFERROR(NOW()-F111,"")</f>
        <v>45986.787799652775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45986.787799652775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45986.787799652775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45986.787799652775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45986.787799652775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45986.787799652775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45986.787799652775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45986.787799652775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45986.787799652775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45986.787799652775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45986.787799652775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45986.787799652775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45986.787799652775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45986.787799652775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45986.787799652775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45986.787799652775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45986.787799652775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45986.787799652775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45986.787799652775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45986.787799652775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45986.787799652775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45986.787799652775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45986.787799652775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45986.787799652775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45986.787799652775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45986.787799652775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45986.787799652775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45986.787799652775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45986.787799652775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45986.787799652775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45986.787799652775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45986.787799652775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45986.787799652775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45986.787799652775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45986.787799652775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45986.787799652775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45986.787799652775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45986.787799652775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45986.787799652775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45986.787799652775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45986.787799652775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45986.787799652775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45986.787799652775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45986.787799652775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45986.787799652775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45986.787799652775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45986.787799652775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45986.787799652775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45986.787799652775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45986.787799652775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45986.787799652775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45986.787799652775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45986.787799652775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45986.787799652775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45986.787799652775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45986.787799652775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45986.787799652775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45986.787799652775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45986.787799652775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45986.787799652775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45986.787799652775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45986.787799652775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45986.787799652775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45986.787799652775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ref="G175:G238" ca="1" si="3">IFERROR(NOW()-F175,"")</f>
        <v>45986.787799652775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45986.787799652775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45986.787799652775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45986.787799652775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45986.787799652775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45986.787799652775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45986.787799652775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45986.787799652775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45986.787799652775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45986.787799652775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45986.787799652775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45986.787799652775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45986.787799652775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45986.787799652775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45986.787799652775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45986.787799652775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45986.787799652775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45986.787799652775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45986.787799652775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45986.787799652775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45986.787799652775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45986.787799652775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45986.787799652775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45986.787799652775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45986.787799652775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45986.787799652775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45986.787799652775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45986.787799652775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45986.787799652775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45986.787799652775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45986.787799652775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45986.787799652775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45986.787799652775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45986.787799652775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45986.787799652775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45986.787799652775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45986.787799652775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45986.787799652775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45986.787799652775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45986.787799652775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45986.787799652775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45986.787799652775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45986.787799652775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45986.787799652775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45986.787799652775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45986.787799652775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45986.787799652775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45986.787799652775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45986.787799652775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45986.787799652775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45986.787799652775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45986.787799652775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45986.787799652775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45986.787799652775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45986.787799652775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45986.787799652775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45986.787799652775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45986.787799652775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45986.787799652775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45986.787799652775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45986.787799652775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45986.787799652775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45986.787799652775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45986.787799652775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ref="G239:G302" ca="1" si="4">IFERROR(NOW()-F239,"")</f>
        <v>45986.787799652775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45986.787799652775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45986.787799652775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45986.787799652775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45986.787799652775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45986.787799652775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45986.787799652775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45986.787799652775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45986.787799652775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45986.787799652775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45986.787799652775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45986.787799652775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45986.787799652775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45986.787799652775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45986.787799652775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45986.787799652775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45986.787799652775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45986.787799652775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45986.787799652775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45986.787799652775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45986.787799652775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45986.787799652775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45986.787799652775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45986.787799652775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45986.787799652775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45986.787799652775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45986.787799652775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45986.787799652775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45986.787799652775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45986.787799652775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45986.787799652775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45986.787799652775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45986.787799652775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45986.787799652775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45986.787799652775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45986.787799652775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45986.787799652775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45986.787799652775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45986.787799652775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45986.787799652775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45986.787799652775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45986.787799652775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45986.787799652775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45986.787799652775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45986.787799652775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45986.787799652775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45986.787799652775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45986.787799652775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45986.787799652775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45986.787799652775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45986.787799652775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45986.787799652775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45986.787799652775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45986.787799652775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45986.787799652775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45986.787799652775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45986.787799652775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45986.787799652775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45986.787799652775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45986.787799652775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45986.787799652775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45986.787799652775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45986.787799652775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45986.787799652775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ref="G303:G348" ca="1" si="5">IFERROR(NOW()-F303,"")</f>
        <v>45986.787799652775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45986.787799652775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45986.787799652775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45986.787799652775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45986.787799652775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45986.787799652775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45986.787799652775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45986.787799652775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45986.787799652775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45986.787799652775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45986.787799652775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45986.787799652775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45986.787799652775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45986.787799652775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45986.787799652775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45986.787799652775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45986.787799652775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45986.787799652775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45986.787799652775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45986.787799652775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45986.787799652775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45986.787799652775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45986.787799652775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45986.787799652775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45986.787799652775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45986.787799652775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45986.787799652775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45986.787799652775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45986.787799652775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45986.787799652775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45986.787799652775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45986.787799652775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45986.787799652775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45986.787799652775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45986.787799652775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45986.787799652775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45986.787799652775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45986.787799652775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45986.787799652775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45986.787799652775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45986.787799652775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45986.787799652775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45986.787799652775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45986.787799652775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45986.787799652775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45986.787799652775</v>
      </c>
      <c r="H348" s="95"/>
      <c r="I348" s="113" t="str">
        <f>IFERROR(VLOOKUP(D348,DB!A:F,6,0),"")</f>
        <v/>
      </c>
      <c r="J348" s="113" t="str">
        <f>IFERROR(VLOOKUP(D348,DB!A:G,7,0),"")</f>
        <v/>
      </c>
      <c r="K348" s="97"/>
      <c r="L348" s="91" t="str">
        <f>IFERROR(VLOOKUP(D348,DB!A:I,9,0),"")</f>
        <v/>
      </c>
    </row>
  </sheetData>
  <dataValidations count="2">
    <dataValidation allowBlank="1" showInputMessage="1" showErrorMessage="1" sqref="E1" xr:uid="{A4F81451-56CC-4543-9497-104C4E44EE4B}"/>
    <dataValidation type="list" allowBlank="1" showInputMessage="1" showErrorMessage="1" sqref="E2:E3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94.955739467586682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60.598922337958356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38.126688541662588</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5.4145010416614241</v>
      </c>
      <c r="H5" s="122">
        <v>45981.360798611109</v>
      </c>
      <c r="I5" s="109" t="str">
        <f>IFERROR(VLOOKUP(D5,DB!A:F,6,0),"")</f>
        <v>SCECO</v>
      </c>
      <c r="J5" s="109" t="str">
        <f>IFERROR(VLOOKUP(D5,DB!A:G,7,0),"")</f>
        <v>Dead</v>
      </c>
      <c r="K5" s="109" t="s">
        <v>39118</v>
      </c>
      <c r="L5" s="109" t="str">
        <f>IFERROR(VLOOKUP(D5,DB!A:I,9,0),"")</f>
        <v>Latis</v>
      </c>
    </row>
    <row r="6" spans="1:13">
      <c r="A6" s="109"/>
      <c r="B6" s="109" t="str">
        <f>IFERROR(VLOOKUP(D6,DB!A:K,11,0),"")</f>
        <v/>
      </c>
      <c r="C6" s="109"/>
      <c r="D6"/>
      <c r="E6" s="109"/>
      <c r="F6" s="109"/>
      <c r="G6" s="111">
        <f ca="1">IFERROR(NOW()-F6,"")</f>
        <v>45986.787799652775</v>
      </c>
      <c r="H6" s="109"/>
      <c r="I6" s="109" t="str">
        <f>IFERROR(VLOOKUP(D6,DB!A:F,6,0),"")</f>
        <v/>
      </c>
      <c r="J6" s="109" t="str">
        <f>IFERROR(VLOOKUP(D6,DB!A:G,7,0),"")</f>
        <v/>
      </c>
      <c r="K6" s="109"/>
      <c r="L6" s="109" t="str">
        <f>IFERROR(VLOOKUP(D6,DB!A:I,9,0),"")</f>
        <v/>
      </c>
    </row>
    <row r="7" spans="1:13">
      <c r="A7" s="109"/>
      <c r="B7" s="109" t="str">
        <f>IFERROR(VLOOKUP(D7,DB!A:K,11,0),"")</f>
        <v>R5</v>
      </c>
      <c r="C7" s="109"/>
      <c r="D7" s="109" t="s">
        <v>38480</v>
      </c>
      <c r="E7" s="109"/>
      <c r="F7" s="109"/>
      <c r="G7" s="111">
        <f ca="1">IFERROR(NOW()-F7,"")</f>
        <v>45986.787799652775</v>
      </c>
      <c r="H7" s="109"/>
      <c r="I7" s="109" t="str">
        <f>IFERROR(VLOOKUP(D7,DB!A:F,6,0),"")</f>
        <v>SCECO</v>
      </c>
      <c r="J7" s="109" t="str">
        <f>IFERROR(VLOOKUP(D7,DB!A:G,7,0),"")</f>
        <v>Haj Removal</v>
      </c>
      <c r="K7" s="109"/>
      <c r="L7" s="109" t="str">
        <f>IFERROR(VLOOKUP(D7,DB!A:I,9,0),"")</f>
        <v>Latis</v>
      </c>
    </row>
    <row r="8" spans="1:13">
      <c r="A8" s="109"/>
      <c r="B8" s="109" t="str">
        <f>IFERROR(VLOOKUP(D8,DB!A:K,11,0),"")</f>
        <v/>
      </c>
      <c r="C8" s="109"/>
      <c r="D8" s="109"/>
      <c r="E8" s="109"/>
      <c r="F8" s="109"/>
      <c r="G8" s="111">
        <f ca="1">IFERROR(NOW()-F8,"")</f>
        <v>45986.787799652775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45986.787799652775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45986.787799652775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45986.787799652775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45986.787799652775</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45986.787799652775</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45986.787799652775</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45986.787799652775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45986.787799652775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45986.787799652775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45986.787799652775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45986.787799652775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45986.787799652775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45986.787799652775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45986.787799652775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45986.787799652775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45986.787799652775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45986.787799652775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45986.787799652775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45986.787799652775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45986.787799652775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45986.787799652775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45986.787799652775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45986.787799652775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45986.787799652775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45986.787799652775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45986.787799652775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45986.787799652775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45986.787799652775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45986.787799652775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45986.787799652775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45986.787799652775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45986.787799652775</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39119</v>
      </c>
      <c r="B2" s="137" t="s">
        <v>5398</v>
      </c>
      <c r="C2" s="138">
        <v>3</v>
      </c>
      <c r="D2" s="137" t="s">
        <v>36903</v>
      </c>
      <c r="E2" s="109" t="s">
        <v>39021</v>
      </c>
      <c r="F2" s="139"/>
      <c r="G2" s="75">
        <f ca="1">IFERROR(NOW()-F2,"-")</f>
        <v>45986.787799421298</v>
      </c>
      <c r="H2" s="139"/>
      <c r="I2" s="137" t="str">
        <f>IFERROR(VLOOKUP(D2,DB!A:F,6,0),"")</f>
        <v>SCECO</v>
      </c>
      <c r="J2" s="137" t="str">
        <f>IFERROR(VLOOKUP(D2,DB!A:G,7,0),"")</f>
        <v xml:space="preserve">Weak </v>
      </c>
      <c r="K2" s="140" t="s">
        <v>39120</v>
      </c>
      <c r="L2" s="141" t="str">
        <f>IFERROR(VLOOKUP(D2,DB!A:I,9,0),"")</f>
        <v>Latis</v>
      </c>
    </row>
    <row r="3" spans="1:16382" ht="31.5" customHeight="1">
      <c r="A3"/>
      <c r="B3"/>
      <c r="C3" s="138"/>
      <c r="D3" s="137"/>
      <c r="E3" s="109"/>
      <c r="F3" s="152"/>
      <c r="G3" s="75">
        <f ca="1">IFERROR(NOW()-F3,"-")</f>
        <v>45986.787799421298</v>
      </c>
      <c r="H3"/>
      <c r="I3"/>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45986.787799652775</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45986.787799652775</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45986.787799652775</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45986.787799652775</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45986.787799652775</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45986.787799652775</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45986.787799652775</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45986.787799652775</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45986.787799652775</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45986.787799652775</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45986.787799652775</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45986.787799652775</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45986.787799652775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45986.787799652775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45986.787799652775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45986.787799652775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45986.787799652775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45986.787799652775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45986.787799652775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45986.787799652775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45986.787799652775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45986.787799652775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45986.787799652775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45986.787799652775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45986.787799652775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45986.787799652775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45986.787799652775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45986.787799652775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45986.787799652775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45986.787799652775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45986.787799421298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45986.787799421298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45986.787799652775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45986.787799652775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45986.787799652775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45986.787799652775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45986.787799652775</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2025-11-25T15:55:01Z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