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53" documentId="120_S{2AC9BD13-BADA-5192-A53E-5A8FF88502F6}" xr6:coauthVersionLast="47" xr6:coauthVersionMax="47" xr10:uidLastSave="{ED1F41FC-4C73-4532-89DD-42D07D48F63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B32" i="4"/>
  <c r="B33" i="4"/>
  <c r="B34" i="4"/>
  <c r="G31" i="4"/>
  <c r="G32" i="4"/>
  <c r="G33" i="4"/>
  <c r="G34" i="4"/>
  <c r="I31" i="4"/>
  <c r="I32" i="4"/>
  <c r="I33" i="4"/>
  <c r="I34" i="4"/>
  <c r="J31" i="4"/>
  <c r="J32" i="4"/>
  <c r="J33" i="4"/>
  <c r="J34" i="4"/>
  <c r="L31" i="4"/>
  <c r="L32" i="4"/>
  <c r="L33" i="4"/>
  <c r="L34"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<sst xmlns="http://schemas.openxmlformats.org/spreadsheetml/2006/main" count="180274" uniqueCount="39119">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</sst>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310.86020740740787</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45973.808633333334</v>
      </c>
      <c r="H3" s="111"/>
      <c r="I3" s="109"/>
      <c r="J3" s="109"/>
      <c r="K3" s="113"/>
      <c r="L3" s="114" t="str">
        <f>IFERROR(VLOOKUP(#REF!,DB!A:I,9,0),"")</f>
        <v/>
      </c>
    </row>
    <row r="4" spans="1:15" ht="15" customHeight="1">
      <c r="A4" s="108"/>
      <c r="B4" s="109" t="str">
        <f>IFERROR(VLOOKUP(D4,DB!A:K,11,0),"")</f>
        <v/>
      </c>
      <c r="C4" s="109"/>
      <c r="D4" s="109"/>
      <c r="E4" s="110"/>
      <c r="F4" s="111"/>
      <c r="G4" s="112">
        <f t="shared" ca="1" si="0"/>
        <v>45973.808633333334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45973.808633333334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45973.808633333334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45973.808633333334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45973.808633333334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45973.808633333334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45973.808633333334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45973.808633333334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45973.808633333334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45973.808633333334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45973.808633333334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45973.808633333334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45973.808633333334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45973.808633333334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45973.808633333334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45973.808633333334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45973.808633333334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45973.808633333334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45973.808633333334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45973.808633333334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45973.808633333334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45973.808633333334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45973.808633333334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45973.808633333334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45973.808633333334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45973.808633333334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45973.808633333334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45973.808633333334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45973.808633333334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45973.808633333334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45973.808633333334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45973.808633333334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45973.808633333334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45973.808633333334</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45973.808633333334</v>
      </c>
      <c r="H38" s="120"/>
      <c r="I38" s="118" t="str">
        <f>IFERROR(VLOOKUP(D38,DB!A:F,6,0),"")</f>
        <v/>
      </c>
      <c r="J38" s="118" t="str">
        <f>IFERROR(VLOOKUP(D38,DB!A:G,7,0),"")</f>
        <v/>
      </c>
      <c r="K38" s="122"/>
      <c r="L38" s="123" t="str">
        <f>IFERROR(VLOOKUP(D38,DB!A:I,9,0),"")</f>
        <v/>
      </c>
    </row>
    <row r="39" spans="1:12" ht="15" customHeight="1">
      <c r="A39" s="157"/>
      <c r="B39" s="158" t="str">
        <f>IFERROR(VLOOKUP(D39,DB!A:K,11,0),"")</f>
        <v/>
      </c>
      <c r="C39" s="158"/>
      <c r="D39" s="158"/>
      <c r="E39" s="159"/>
      <c r="F39" s="154"/>
      <c r="G39" s="160">
        <f ca="1">IFERROR(NOW()-F39,"")</f>
        <v>45973.808633333334</v>
      </c>
      <c r="H39" s="154"/>
      <c r="I39" s="158" t="str">
        <f>IFERROR(VLOOKUP(D39,DB!A:F,6,0),"")</f>
        <v/>
      </c>
      <c r="J39" s="158" t="str">
        <f>IFERROR(VLOOKUP(D39,DB!A:G,7,0),"")</f>
        <v/>
      </c>
      <c r="K39" s="161"/>
      <c r="L39" s="162" t="str">
        <f>IFERROR(VLOOKUP(D39,DB!A:I,9,0),"")</f>
        <v/>
      </c>
    </row>
    <row r="40" spans="1:12" ht="15" customHeight="1">
      <c r="A40" s="157"/>
      <c r="B40" s="158" t="str">
        <f>IFERROR(VLOOKUP(D40,DB!A:K,11,0),"")</f>
        <v/>
      </c>
      <c r="C40" s="158"/>
      <c r="D40" s="158"/>
      <c r="E40" s="159"/>
      <c r="F40" s="154"/>
      <c r="G40" s="160">
        <f ca="1">IFERROR(NOW()-F40,"")</f>
        <v>45973.808633333334</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45973.808633333334</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45973.808633333334</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45973.808633333334</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45973.808633333334</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45973.808633333334</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45973.808633333334</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45973.808633333334</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45973.808633333334</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45973.808633333334</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45973.808633333334</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45973.808633333334</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45973.808633333334</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45973.808633333334</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45973.808633333334</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45973.808633333334</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45973.808633333334</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45973.808633333334</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45973.808633333334</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45973.808633333334</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45973.808633333334</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45973.808633333334</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45973.808633333334</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45973.808633333334</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45973.808633333334</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45973.808633333334</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45973.808633333334</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45973.808633333334</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45973.808633333334</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45973.808633333334</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45973.808633333334</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45973.808633333334</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45973.808633333334</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45973.808633333334</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45973.808633333334</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45973.808633333334</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45973.808633333334</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45973.808633333334</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45973.808633333334</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45973.808633333334</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45973.808633333334</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45973.808633333334</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45973.808633333334</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45973.808633333334</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45973.808633333334</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45973.808633333334</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45973.808633333334</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45973.808633333334</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45973.808633333334</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45973.808633333334</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45973.808633333334</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45973.808633333334</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45973.808633333334</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45973.808633333334</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45973.808633333334</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45973.808633333334</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45973.808633333334</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45973.808633333334</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45973.808633333334</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45973.808633333334</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45973.808633333334</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45973.808633333334</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45973.808633333334</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45973.808633333334</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45973.808633333334</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45973.808633333334</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45973.808633333334</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45973.808633333334</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45973.808633333334</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45973.808633333334</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45973.808633333334</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45973.808633333334</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45973.808633333334</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45973.808633333334</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45973.808633333334</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45973.808633333334</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45973.808633333334</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45973.808633333334</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45973.808633333334</v>
      </c>
      <c r="H118" s="154"/>
      <c r="I118" s="158" t="str">
        <f>IFERROR(VLOOKUP(D118,DB!A:F,6,0),"")</f>
        <v/>
      </c>
      <c r="J118" s="158" t="str">
        <f>IFERROR(VLOOKUP(D118,DB!A:G,7,0),"")</f>
        <v/>
      </c>
      <c r="K118" s="161"/>
      <c r="L118" s="162" t="str">
        <f>IFERROR(VLOOKUP(D118,DB!A:I,9,0),"")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148.80879537037254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45973.808633333334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45973.808633333334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45973.808633333334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45973.808633333334</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45973.808633333334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45973.808633333334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45973.808633333334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45973.808633333334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ca="1">IFERROR(NOW()-F12,"-")</f>
        <v>45973.808633333334</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ca="1">IFERROR(NOW()-F13,"-")</f>
        <v>45973.808633333334</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45973.808633333334</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45973.808633333334</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45973.808633333334</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45973.808633333334</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45973.808633333334</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45973.808633333334</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ca="1">IFERROR(NOW()-F20,"-")</f>
        <v>45973.808633333334</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45973.808633333334</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45973.808633333334</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45973.808633333334</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ca="1">IFERROR(NOW()-F24,"-")</f>
        <v>45973.808633333334</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ca="1">IFERROR(NOW()-F25,"-")</f>
        <v>45973.808633333334</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45973.808633333334</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45973.808633333334</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45973.808633333334</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45973.808633333334</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45973.808633333334</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45973.808633333334</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45973.808633333334</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45973.808633333334</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45973.808633333334</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45973.808633333334</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45973.808633333334</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45973.808633333334</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45973.808633333334</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45973.808633333334</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45973.808633333334</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45973.808633333334</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45973.808633333334</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45973.808633333334</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45973.808633333334</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45973.808633333334</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45973.808633333334</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45973.808633333334</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45973.808633333334</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45973.808633333334</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45973.808633333334</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45973.808633333334</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45973.808633333334</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45973.808633333334</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45973.808633333334</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45973.808633333334</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45973.808633333334</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45973.808633333334</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45973.808633333334</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45973.808633333334</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45973.808633333334</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ca="1">IFERROR(NOW()-F61,"-")</f>
        <v>45973.808633333334</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45973.808633333334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45973.808633333334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45973.808633333334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45973.808633333334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45973.808633333334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45973.808633333334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45973.808633333334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45973.808633333334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45973.808633333334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45973.808633333334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45973.808633333334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45973.808633333334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45973.808633333334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45973.808633333334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45973.808633333334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45973.808633333334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45973.808633333334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45973.808633333334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45973.808633333334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45973.808633333334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45973.808633333334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45973.808633333334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45973.808633333334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45973.808633333334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45973.808633333334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45973.808633333334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45973.808633333334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45973.808633333334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45973.808633333334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45973.808633333334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45973.808633333334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45973.808633333334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45973.808633333334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45973.808633333334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45973.808633333334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45973.808633333334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45973.808633333334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45973.808633333334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45973.808633333334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45973.808633333334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45973.808633333334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45973.808633333334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45973.808633333334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45973.808633333334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45973.808633333334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45973.808633333334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45973.808633333334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45973.808633333334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45973.808633333334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45973.808633333334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45973.808633333334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45973.808633333334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45973.808633333334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45973.808633333334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45973.808633333334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45973.808633333334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45973.808633333334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45973.808633333334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45973.808633333334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45973.808633333334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45973.808633333334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45973.808633333334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45973.808633333334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45973.808633333334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45973.808633333334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45973.808633333334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45973.808633333334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45973.808633333334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45973.808633333334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45973.808633333334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45973.808633333334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45973.808633333334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45973.808633333334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45973.808633333334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45973.808633333334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45973.808633333334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45973.808633333334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45973.808633333334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45973.808633333334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45973.808633333334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45973.808633333334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45973.808633333334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45973.808633333334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45973.808633333334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45973.808633333334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45973.808633333334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45973.808633333334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45973.808633333334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45973.808633333334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45973.808633333334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45973.808633333334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45973.808633333334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45973.808633333334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45973.808633333334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45973.808633333334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45973.808633333334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45973.808633333334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45973.808633333334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45973.808633333334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45973.808633333334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45973.808633333334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45973.808633333334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45973.808633333334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45973.808633333334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45973.808633333334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45973.808633333334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45973.808633333334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45973.808633333334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45973.808633333334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45973.808633333334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45973.808633333334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45973.808633333334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45973.808633333334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45973.808633333334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45973.808633333334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45973.808633333334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45973.808633333334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45973.808633333334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45973.808633333334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45973.808633333334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45973.808633333334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45973.808633333334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45973.808633333334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45973.808633333334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45973.808633333334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45973.808633333334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45973.808633333334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45973.808633333334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45973.808633333334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45973.808633333334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45973.808633333334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45973.808633333334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45973.808633333334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45973.808633333334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45973.808633333334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45973.808633333334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45973.808633333334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45973.808633333334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45973.808633333334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45973.808633333334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45973.808633333334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45973.808633333334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45973.808633333334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45973.808633333334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45973.808633333334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45973.808633333334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45973.808633333334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45973.808633333334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45973.808633333334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45973.808633333334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45973.808633333334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45973.808633333334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45973.808633333334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45973.808633333334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45973.808633333334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45973.808633333334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45973.808633333334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45973.808633333334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45973.808633333334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45973.808633333334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45973.808633333334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45973.808633333334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45973.808633333334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45973.808633333334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45973.808633333334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45973.808633333334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45973.808633333334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45973.808633333334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45973.808633333334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45973.808633333334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45973.808633333334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45973.808633333334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45973.808633333334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45973.808633333334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45973.808633333334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45973.808633333334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45973.808633333334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45973.808633333334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45973.808633333334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45973.808633333334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45973.808633333334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45973.808633333334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45973.808633333334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45973.808633333334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45973.808633333334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45973.808633333334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45973.808633333334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45973.808633333334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45973.808633333334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45973.808633333334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45973.808633333334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45973.808633333334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45973.808633333334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45973.808633333334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45973.808633333334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45973.808633333334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45973.808633333334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45973.808633333334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45973.808633333334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45973.808633333334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45973.808633333334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45973.808633333334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45973.808633333334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45973.808633333334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45973.808633333334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45973.808633333334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45973.808633333334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45973.808633333334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45973.808633333334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45973.808633333334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45973.808633333334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45973.808633333334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45973.808633333334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45973.808633333334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45973.808633333334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45973.808633333334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45973.808633333334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45973.808633333334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45973.808633333334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45973.808633333334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45973.808633333334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45973.808633333334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45973.808633333334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45973.808633333334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45973.808633333334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45973.808633333334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45973.808633333334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45973.808633333334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45973.808633333334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45973.808633333334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45973.808633333334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45973.808633333334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45973.808633333334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45973.808633333334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45973.808633333334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45973.808633333334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45973.808633333334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45973.808633333334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45973.808633333334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45973.808633333334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45973.808633333334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45973.808633333334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45973.808633333334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45973.808633333334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45973.808633333334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45973.808633333334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45973.808633333334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45973.808633333334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45973.808633333334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45973.808633333334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45973.808633333334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45973.808633333334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45973.808633333334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45973.808633333334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45973.808633333334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45973.808633333334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45973.808633333334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45973.808633333334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45973.808633333334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45973.808633333334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45973.808633333334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45973.808633333334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45973.808633333334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45973.808633333334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45973.808633333334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45973.808633333334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45973.808633333334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45973.808633333334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45973.808633333334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45973.808633333334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45973.808633333334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45973.808633333334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45973.808633333334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45973.808633333334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45973.808633333334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45973.808633333334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45973.808633333334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45973.808633333334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45973.808633333334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45973.808633333334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45973.808633333334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45973.808633333334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45973.808633333334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45973.808633333334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45973.808633333334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45973.808633333334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45973.808633333334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45973.808633333334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45973.808633333334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45973.808633333334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45973.808633333334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45973.808633333334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45973.808633333334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45973.808633333334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45973.808633333334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45973.808633333334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45973.808633333334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45973.808633333334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45973.808633333334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45973.808633333334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45973.808633333334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45973.808633333334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45973.808633333334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45973.808633333334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45973.808633333334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45973.808633333334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45973.808633333334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45973.808633333334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45973.808633333334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45973.808633333334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45973.808633333334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45973.808633333334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45973.808633333334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45973.808633333334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45973.808633333334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45973.808633333334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45973.808633333334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45973.808633333334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45973.808633333334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45973.808633333334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45973.808633333334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45973.808633333334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45973.808633333334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45973.808633333334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45973.808633333334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45973.808633333334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45973.808633333334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45973.808633333334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45973.808633333334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45973.808633333334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45973.808633333334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45973.808633333334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45973.808633333334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45973.808633333334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45973.808633333334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45973.808633333334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45973.808633333334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45973.808633333334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45973.808633333334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45973.808633333334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45973.808633333334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45973.808633333334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45973.808633333334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45973.808633333334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45973.808633333334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45973.808633333334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45973.808633333334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45973.808633333334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45973.808633333334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45973.808633333334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45973.808633333334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45973.808633333334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45973.808633333334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45973.808633333334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45973.808633333334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45973.808633333334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45973.808633333334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45973.808633333334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45973.808633333334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45973.808633333334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45973.808633333334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45973.808633333334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45973.808633333334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45973.808633333334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45973.808633333334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45973.808633333334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45973.808633333334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45973.808633333334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45973.808633333334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45973.808633333334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45973.808633333334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45973.808633333334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45973.808633333334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45973.808633333334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45973.808633333334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45973.808633333334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45973.808633333334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45973.808633333334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45973.808633333334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45973.808633333334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45973.808633333334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45973.808633333334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45973.808633333334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45973.808633333334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45973.808633333334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45973.808633333334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45973.808633333334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45973.808633333334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45973.808633333334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45973.808633333334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45973.808633333334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45973.808633333334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45973.808633333334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45973.808633333334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45973.808633333334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45973.808633333334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45973.808633333334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45973.808633333334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45973.808633333334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45973.808633333334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45973.808633333334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45973.808633333334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45973.808633333334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45973.808633333334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45973.808633333334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45973.808633333334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45973.808633333334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45973.808633333334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45973.808633333334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45973.808633333334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45973.808633333334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45973.808633333334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45973.808633333334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45973.808633333334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45973.808633333334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45973.808633333334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45973.808633333334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45973.808633333334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45973.808633333334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45973.808633333334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45973.808633333334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45973.808633333334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45973.808633333334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45973.808633333334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45973.808633333334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45973.808633333334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45973.808633333334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45973.808633333334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45973.808633333334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45973.808633333334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45973.808633333334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45973.808633333334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45973.808633333334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45973.808633333334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45973.808633333334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45973.808633333334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45973.808633333334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45973.808633333334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45973.808633333334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45973.808633333334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45973.808633333334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45973.808633333334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45973.808633333334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45973.808633333334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45973.808633333334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45973.808633333334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45973.808633333334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45973.808633333334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45973.808633333334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45973.808633333334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45973.808633333334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45973.808633333334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45973.808633333334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45973.808633333334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45973.808633333334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45973.808633333334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45973.808633333334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45973.808633333334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45973.808633333334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45973.808633333334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45973.808633333334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45973.808633333334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45973.808633333334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45973.808633333334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45973.808633333334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45973.808633333334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45973.808633333334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45973.808633333334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45973.808633333334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45973.808633333334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45973.808633333334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45973.808633333334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45973.808633333334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45973.808633333334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45973.808633333334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45973.808633333334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45973.808633333334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45973.808633333334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45973.808633333334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45973.808633333334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45973.808633333334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45973.808633333334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45973.808633333334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45973.808633333334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45973.808633333334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45973.808633333334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45973.808633333334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45973.808633333334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45973.808633333334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45973.808633333334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45973.808633333334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45973.808633333334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45973.808633333334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45973.808633333334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45973.808633333334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45973.808633333334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45973.808633333334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45973.808633333334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45973.808633333334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45973.808633333334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45973.808633333334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45973.808633333334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45973.808633333334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45973.808633333334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45973.808633333334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45973.808633333334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45973.808633333334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45973.808633333334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45973.808633333334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45973.808633333334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45973.808633333334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45973.808633333334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45973.808633333334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45973.808633333334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45973.808633333334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45973.808633333334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45973.808633333334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45973.808633333334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45973.808633333334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45973.808633333334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45973.808633333334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45973.808633333334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45973.808633333334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45973.808633333334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45973.808633333334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45973.808633333334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45973.808633333334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45973.808633333334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45973.808633333334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45973.808633333334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45973.808633333334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45973.808633333334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45973.808633333334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45973.808633333334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45973.808633333334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45973.808633333334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45973.808633333334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45973.808633333334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45973.808633333334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45973.808633333334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45973.808633333334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45973.808633333334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45973.808633333334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45973.808633333334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45973.808633333334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45973.808633333334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45973.808633333334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45973.808633333334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45973.808633333334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45973.808633333334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45973.808633333334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45973.808633333334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45973.808633333334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45973.808633333334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45973.808633333334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45973.808633333334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45973.808633333334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45973.808633333334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45973.808633333334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45973.808633333334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45973.808633333334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45973.808633333334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45973.808633333334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45973.808633333334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45973.808633333334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45973.808633333334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45973.808633333334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45973.808633333334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45973.808633333334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45973.808633333334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45973.808633333334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45973.808633333334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45973.808633333334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45973.808633333334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45973.808633333334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45973.808633333334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45973.808633333334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45973.808633333334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45973.808633333334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45973.808633333334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45973.808633333334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45973.808633333334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45973.808633333334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45973.808633333334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45973.808633333334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45973.808633333334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45973.808633333334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45973.808633333334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45973.808633333334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45973.808633333334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45973.808633333334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45973.808633333334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45973.808633333334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45973.808633333334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45973.808633333334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45973.808633333334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45973.808633333334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45973.808633333334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45973.808633333334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45973.808633333334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45973.808633333334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45973.808633333334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45973.808633333334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45973.808633333334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45973.808633333334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45973.808633333334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45973.808633333334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45973.808633333334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45973.808633333334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45973.808633333334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45973.808633333334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45973.808633333334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45973.808633333334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45973.808633333334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45973.808633333334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45973.808633333334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45973.808633333334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45973.808633333334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45973.808633333334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45973.808633333334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45973.808633333334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45973.808633333334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45973.808633333334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45973.808633333334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45973.808633333334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45973.808633333334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45973.808633333334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45973.808633333334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45973.808633333334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45973.808633333334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45973.808633333334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45973.808633333334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45973.808633333334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45973.808633333334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45973.808633333334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45973.808633333334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45973.808633333334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45973.808633333334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45973.808633333334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45973.808633333334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45973.808633333334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45973.808633333334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45973.808633333334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45973.808633333334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45973.808633333334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45973.808633333334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45973.808633333334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45973.808633333334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45973.808633333334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45973.808633333334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45973.808633333334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45973.808633333334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45973.808633333334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45973.808633333334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45973.808633333334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45973.808633333334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45973.808633333334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45973.808633333334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45973.808633333334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45973.808633333334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45973.808633333334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45973.808633333334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45973.808633333334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45973.808633333334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45973.808633333334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45973.808633333334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45973.808633333334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45973.808633333334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45973.808633333334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45973.808633333334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45973.808633333334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45973.808633333334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45973.808633333334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45973.808633333334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45973.808633333334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45973.808633333334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45973.808633333334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45973.808633333334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45973.808633333334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45973.808633333334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45973.808633333334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45973.808633333334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45973.808633333334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45973.808633333334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45973.808633333334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45973.808633333334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45973.808633333334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45973.808633333334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45973.808633333334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45973.808633333334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45973.808633333334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45973.808633333334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45973.808633333334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45973.808633333334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45973.808633333334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45973.808633333334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45973.808633333334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45973.808633333334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45973.808633333334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45973.808633333334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45973.808633333334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45973.808633333334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45973.808633333334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45973.808633333334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45973.808633333334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45973.808633333334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45973.808633333334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45973.808633333334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45973.808633333334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45973.808633333334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45973.808633333334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45973.808633333334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45973.808633333334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45973.808633333334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45973.808633333334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45973.808633333334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45973.808633333334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45973.808633333334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45973.808633333334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45973.808633333334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45973.808633333334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45973.808633333334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45973.808633333334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45973.808633333334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45973.808633333334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45973.808633333334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45973.808633333334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45973.808633333334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45973.808633333334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45973.808633333334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45973.808633333334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45973.808633333334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45973.808633333334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45973.808633333334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45973.808633333334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45973.808633333334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45973.808633333334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45973.808633333334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45973.808633333334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45973.808633333334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45973.808633333334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45973.808633333334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45973.808633333334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45973.808633333334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45973.808633333334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45973.808633333334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45973.808633333334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45973.808633333334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45973.808633333334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45973.808633333334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45973.808633333334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45973.808633333334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45973.808633333334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45973.808633333334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45973.808633333334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45973.808633333334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45973.808633333334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45973.808633333334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45973.808633333334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45973.808633333334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45973.808633333334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45973.808633333334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45973.808633333334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45973.808633333334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45973.808633333334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45973.808633333334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45973.808633333334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45973.808633333334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45973.808633333334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45973.808633333334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45973.808633333334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45973.808633333334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45973.808633333334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45973.808633333334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45973.808633333334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45973.808633333334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45973.808633333334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45973.808633333334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45973.808633333334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45973.808633333334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45973.808633333334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45973.808633333334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45973.808633333334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45973.808633333334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45973.808633333334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45973.808633333334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45973.808633333334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45973.808633333334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45973.808633333334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45973.808633333334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45973.808633333334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45973.808633333334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45973.808633333334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45973.808633333334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45973.808633333334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45973.808633333334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45973.808633333334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45973.808633333334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45973.808633333334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45973.808633333334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45973.808633333334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45973.808633333334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45973.808633333334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45973.808633333334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45973.808633333334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45973.808633333334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45973.808633333334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45973.808633333334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45973.808633333334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45973.808633333334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45973.808633333334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45973.808633333334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45973.808633333334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45973.808633333334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45973.808633333334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45973.808633333334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45973.808633333334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45973.808633333334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45973.808633333334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45973.808633333334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45973.808633333334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45973.808633333334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45973.808633333334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45973.808633333334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45973.808633333334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45973.808633333334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45973.808633333334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45973.808633333334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45973.808633333334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45973.808633333334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45973.808633333334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45973.808633333334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45973.808633333334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45973.808633333334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45973.808633333334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45973.808633333334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45973.808633333334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45973.808633333334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45973.808633333334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45973.808633333334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45973.808633333334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45973.808633333334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45973.808633333334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45973.808633333334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45973.808633333334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45973.808633333334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45973.808633333334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45973.808633333334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45973.808633333334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45973.808633333334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45973.808633333334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45973.808633333334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45973.808633333334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45973.808633333334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45973.808633333334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45973.808633333334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45973.808633333334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45973.808633333334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45973.808633333334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45973.808633333334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45973.808633333334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45973.808633333334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45973.808633333334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45973.808633333334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45973.808633333334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45973.808633333334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45973.808633333334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45973.808633333334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45973.808633333334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45973.808633333334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45973.808633333334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45973.808633333334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45973.808633333334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45973.808633333334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45973.808633333334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45973.808633333334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45973.808633333334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45973.808633333334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45973.808633333334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45973.808633333334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45973.808633333334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45973.808633333334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45973.808633333334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45973.808633333334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45973.808633333334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45973.808633333334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45973.808633333334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45973.808633333334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45973.808633333334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45973.808633333334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45973.808633333334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45973.808633333334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45973.808633333334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45973.808633333334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45973.808633333334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45973.808633333334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45973.808633333334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45973.808633333334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45973.808633333334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45973.808633333334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45973.808633333334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45973.808633333334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45973.808633333334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45973.808633333334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45973.808633333334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45973.808633333334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45973.808633333334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45973.808633333334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45973.808633333334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45973.808633333334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45973.808633333334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45973.808633333334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45973.808633333334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45973.808633333334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45973.808633333334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45973.808633333334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45973.808633333334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45973.808633333334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45973.808633333334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45973.808633333334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45973.808633333334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45973.808633333334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45973.808633333334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45973.808633333334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45973.808633333334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45973.808633333334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45973.808633333334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45973.808633333334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45973.808633333334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45973.808633333334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45973.808633333334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45973.808633333334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45973.808633333334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45973.808633333334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45973.808633333334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45973.808633333334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45973.808633333334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45973.808633333334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45973.808633333334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45973.808633333334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45973.808633333334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45973.808633333334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45973.808633333334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45973.808633333334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45973.808633333334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45973.808633333334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45973.808633333334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45973.808633333334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45973.808633333334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45973.808633333334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45973.808633333334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45973.808633333334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45973.808633333334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45973.808633333334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45973.808633333334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45973.808633333334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45973.808633333334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45973.808633333334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45973.808633333334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45973.808633333334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45973.808633333334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45973.808633333334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45973.808633333334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45973.808633333334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45973.808633333334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45973.808633333334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45973.808633333334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45973.808633333334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45973.808633333334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45973.808633333334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45973.808633333334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45973.808633333334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45973.808633333334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45973.808633333334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45973.808633333334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45973.808633333334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45973.808633333334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45973.808633333334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45973.808633333334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45973.808633333334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45973.808633333334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45973.808633333334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45973.808633333334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45973.808633333334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45973.808633333334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45973.808633333334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45973.808633333334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45973.808633333334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45973.808633333334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45973.808633333334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45973.808633333334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45973.808633333334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45973.808633333334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45973.808633333334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45973.808633333334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45973.808633333334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45973.808633333334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45973.808633333334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45973.808633333334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45973.808633333334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45973.808633333334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45973.808633333334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45973.808633333334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45973.808633333334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45973.808633333334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45973.808633333334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45973.808633333334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45973.808633333334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45973.808633333334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45973.808633333334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45973.808633333334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45973.808633333334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45973.808633333334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45973.808633333334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45973.808633333334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45973.808633333334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45973.808633333334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45973.808633333334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45973.808633333334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45973.808633333334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45973.808633333334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45973.808633333334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45973.808633333334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45973.808633333334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45973.808633333334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45973.808633333334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45973.808633333334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45973.808633333334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45973.808633333334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45973.808633333334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45973.808633333334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45973.808633333334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45973.808633333334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45973.808633333334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45973.808633333334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45973.808633333334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45973.808633333334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45973.808633333334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45973.808633333334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45973.808633333334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45973.808633333334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45973.808633333334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45973.808633333334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270.32791574073781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37465</v>
      </c>
      <c r="E3" s="95" t="s">
        <v>39021</v>
      </c>
      <c r="F3" s="96"/>
      <c r="G3" s="97">
        <f ca="1">IFERROR(NOW()-F3,"")</f>
        <v>45973.808633333334</v>
      </c>
      <c r="H3" s="96">
        <v>45973.774282407408</v>
      </c>
      <c r="I3" s="135" t="str">
        <f>IFERROR(VLOOKUP(D3,DB!A:F,6,0),"")</f>
        <v>SCECO</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45973.808633333334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45973.808633333334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45973.808633333334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45973.808633333334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45973.808633333334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45973.808633333334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45973.808633333334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45973.808633333334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45973.808633333334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45973.808633333334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45973.808633333334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45973.808633333334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45973.808633333334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45973.808633333334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45973.808633333334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45973.808633333334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45973.808633333334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45973.808633333334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45973.808633333334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45973.808633333334</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45973.808633333334</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45973.808633333334</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45973.808633333334</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45973.808633333334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45973.808633333334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45973.808633333334</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45973.808633333334</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t="shared" ref="G31:G34" ca="1" si="1">IFERROR(NOW()-F31,"")</f>
        <v>45973.808633333334</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45973.808633333334</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45973.808633333334</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45973.808633333334</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81.97657314814569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47.619756018517364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9" ca="1" si="1">IFERROR(NOW()-F4,"")</f>
        <v>25.147522222221596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45973.808633333334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45973.808633333334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45973.808633333334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45973.808633333334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45973.808633333334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45973.808633333334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45973.808633333334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45973.808633333334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45973.808633333334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45973.808633333334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45973.808633333334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45973.808633333334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45973.808633333334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45973.808633333334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45973.808633333334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45973.808633333334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45973.808633333334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45973.808633333334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45973.808633333334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45973.808633333334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45973.808633333334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45973.808633333334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45973.808633333334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45973.808633333334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45973.808633333334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45973.808633333334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45973.808633333334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45973.808633333334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45973.808633333334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45973.808633333334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45973.808633333334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45973.808633333334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45973.808633333334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45973.808633333334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45973.808633333334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45973.808633333334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45973.808633333334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45973.808633333334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45973.808633333334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45973.808633333334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45973.808633333334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45973.808633333334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45973.808633333334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45973.808633333334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45973.808633333334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45973.808633333334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45973.808633333334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45973.808633333334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45973.808633333334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45973.808633333334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45973.808633333334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45973.808633333334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45973.808633333334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45973.808633333334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45973.808633333334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45973.808633333334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45973.808633333334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45973.808633333334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45973.808633333334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45973.808633333334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45973.808633333334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45973.808633333334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45973.808633333334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45973.808633333334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45973.808633333334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45973.808633333334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45973.808633333334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45973.808633333334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45973.808633333334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45973.808633333334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45973.808633333334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45973.808633333334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45973.808633333334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45973.808633333334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45973.808633333334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45973.808633333334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45973.808633333334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45973.808633333334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45973.808633333334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45973.808633333334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45973.808633333334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45973.808633333334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45973.808633333334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45973.808633333334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45973.808633333334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45973.808633333334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45973.808633333334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45973.808633333334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45973.808633333334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45973.808633333334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45973.808633333334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45973.808633333334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45973.808633333334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45973.808633333334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45973.808633333334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45973.808633333334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45973.808633333334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45973.808633333334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45973.808633333334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45973.808633333334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45973.808633333334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45973.808633333334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45973.808633333334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45973.808633333334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45973.808633333334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45973.808633333334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45973.808633333334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45973.808633333334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45973.808633333334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45973.808633333334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45973.808633333334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45973.808633333334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45973.808633333334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45973.808633333334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45973.808633333334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45973.808633333334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45973.808633333334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45973.808633333334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45973.808633333334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45973.808633333334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45973.808633333334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45973.808633333334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45973.808633333334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45973.808633333334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45973.808633333334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45973.808633333334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45973.808633333334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45973.808633333334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45973.808633333334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45973.808633333334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45973.808633333334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45973.808633333334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45973.808633333334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45973.808633333334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45973.808633333334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45973.808633333334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45973.808633333334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45973.808633333334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45973.808633333334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45973.808633333334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45973.808633333334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45973.808633333334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45973.808633333334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45973.808633333334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45973.808633333334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45973.808633333334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45973.808633333334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45973.808633333334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45973.808633333334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45973.808633333334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45973.808633333334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45973.808633333334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45973.808633333334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45973.808633333334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45973.808633333334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45973.808633333334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45973.808633333334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45973.808633333334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45973.808633333334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45973.808633333334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45973.808633333334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45973.808633333334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45973.808633333334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45973.808633333334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45973.808633333334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45973.808633333334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45973.808633333334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45973.808633333334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45973.808633333334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45973.808633333334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45973.808633333334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45973.808633333334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45973.808633333334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45973.808633333334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45973.808633333334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45973.808633333334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45973.808633333334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45973.808633333334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45973.808633333334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45973.808633333334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45973.808633333334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45973.808633333334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45973.808633333334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45973.808633333334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45973.808633333334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45973.808633333334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45973.808633333334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45973.808633333334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45973.808633333334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45973.808633333334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45973.808633333334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45973.808633333334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45973.808633333334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45973.808633333334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45973.808633333334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45973.808633333334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45973.808633333334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45973.808633333334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45973.808633333334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45973.808633333334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45973.808633333334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45973.808633333334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45973.808633333334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45973.808633333334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45973.808633333334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45973.808633333334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45973.808633333334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45973.808633333334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45973.808633333334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45973.808633333334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45973.808633333334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45973.808633333334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45973.808633333334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45973.808633333334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45973.808633333334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45973.808633333334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45973.808633333334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45973.808633333334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45973.808633333334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45973.808633333334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45973.808633333334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45973.808633333334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45973.808633333334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45973.808633333334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45973.808633333334</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0" ca="1" si="0">IFERROR(NOW()-F2,"-")</f>
        <v>0.4773833333310904</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45973.808633333334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45973.808633333334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45973.808633333334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45973.808633333334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45973.808633333334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45973.808633333334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45973.808633333334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45973.808633333334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45973.808633333334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45973.808633333334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45973.808633333334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45973.808633333334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45973.808633333334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45973.808633333334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45973.808633333334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45973.808633333334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45973.808633333334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45973.808633333334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45973.808633333334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45973.808633333334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45973.808633333334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45973.808633333334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45973.808633333334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45973.808633333334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45973.808633333334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45973.808633333334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45973.808633333334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45973.808633333334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45973.808633333334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45973.808633333334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45973.808633333334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45973.808633333334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45973.808633333334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45973.808633333334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45973.808633333334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45973.808633333334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45973.808633333334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45973.808633333334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45973.808633333334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45973.808633333334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45973.808633333334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45973.808633333334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45973.808633333334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45973.808633333334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45973.808633333334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45973.808633333334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45973.808633333334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45973.808633333334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45973.808633333334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45973.808633333334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45973.808633333334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45973.808633333334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45973.808633333334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45973.808633333334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45973.808633333334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45973.808633333334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45973.808633333334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45973.808633333334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45973.808633333334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45973.808633333334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45973.808633333334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45973.808633333334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45973.808633333334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45973.808633333334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45973.808633333334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45973.808633333334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45973.808633333334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45973.808633333334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45973.808633333334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45973.808633333334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45973.808633333334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45973.808633333334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45973.808633333334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45973.808633333334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45973.808633333334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45973.808633333334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45973.808633333334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45973.808633333334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45973.808633333334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45973.808633333334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45973.808633333334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45973.808633333334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45973.808633333334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45973.808633333334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45973.808633333334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45973.808633333334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45973.808633333334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45973.808633333334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45973.808633333334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45973.808633333334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45973.808633333334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45973.808633333334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45973.808633333334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45973.808633333334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45973.808633333334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45973.808633333334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45973.808633333334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45973.808633333334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45973.808633333334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45973.808633333334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45973.808633333334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45973.808633333334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45973.808633333334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45973.808633333334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45973.808633333334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45973.808633333334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45973.808633333334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45973.808633333334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45973.808633333334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45973.808633333334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45973.808633333334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45973.808633333334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45973.808633333334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45973.808633333334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45973.808633333334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45973.808633333334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45973.808633333334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45973.808633333334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45973.808633333334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45973.808633333334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45973.808633333334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45973.808633333334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45973.808633333334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45973.808633333334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45973.808633333334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45973.808633333334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45973.808633333334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45973.808633333334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45973.808633333334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45973.808633333334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45973.808633333334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45973.808633333334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45973.808633333334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45973.808633333334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45973.808633333334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45973.808633333334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45973.808633333334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45973.808633333334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45973.808633333334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45973.808633333334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45973.808633333334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45973.808633333334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45973.808633333334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45973.808633333334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45973.808633333334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45973.808633333334</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