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298" documentId="120_S{2AC9BD13-BADA-5192-A53E-5A8FF88502F6}" xr6:coauthVersionLast="47" xr6:coauthVersionMax="47" xr10:uidLastSave="{2DC7FF46-69FD-4A9A-95DD-194A1CBD8913}"/>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<sst xmlns="http://schemas.openxmlformats.org/spreadsheetml/2006/main" count="180266" uniqueCount="39118">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</sst>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8" totalsRowShown="0" headerRowDxfId="31" dataDxfId="30" headerRowBorderDxfId="28" tableBorderDxfId="29">
  <autoFilter ref="A1:L1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319.8268126157418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45982.775238541668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45982.775238541668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45982.775238541668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45982.775238541668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45982.775238541668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45982.775238541668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45982.775238541668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45982.775238541668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45982.775238541668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45982.775238541668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45982.775238541668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45982.775238541668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45982.775238541668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45982.775238541668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45982.775238541668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45982.775238541668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45982.775238541668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45982.775238541668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45982.775238541668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45982.775238541668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45982.775238541668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45982.775238541668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45982.775238541668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45982.775238541668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45982.775238541668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45982.775238541668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45982.775238541668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45982.775238541668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45982.775238541668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45982.775238541668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45982.775238541668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45982.775238541668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45982.775238541668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45982.775238541668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45982.775238541668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45982.775238541668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45982.775238541668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45982.775238541668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45982.775238541668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45982.775238541668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45982.775238541668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45982.775238541668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45982.775238541668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45982.775238541668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45982.775238541668</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45982.775238541668</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45982.775238541668</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45982.775238541668</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89D7AA67-F4B7-4952-ACCD-4DB0447494C6}"/>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157.77540057870647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45982.775238541668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45982.775238541668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45982.775238541668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45982.775238541668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45982.775238541668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45982.775238541668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45982.775238541668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61"/>
      <c r="E11" s="102"/>
      <c r="F11" s="103"/>
      <c r="G11" s="104">
        <f ca="1">IFERROR(NOW()-F11,"-")</f>
        <v>45982.775238541668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45982.775238541668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45982.775238541668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45982.775238541668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45982.775238541668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45982.775238541668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45982.775238541668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45982.775238541668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45982.775238541668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45982.775238541668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45982.775238541668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45982.775238541668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45982.775238541668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45982.775238541668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45982.775238541668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45982.775238541668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45982.775238541668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45982.775238541668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45982.775238541668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45982.775238541668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45982.775238541668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45982.775238541668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45982.775238541668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45982.775238541668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45982.775238541668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45982.775238541668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45982.775238541668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45982.775238541668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45982.775238541668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45982.775238541668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45982.775238541668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45982.775238541668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45982.775238541668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45982.775238541668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45982.775238541668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45982.775238541668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45982.775238541668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45982.775238541668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45982.775238541668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45982.775238541668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45982.775238541668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45982.775238541668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45982.775238541668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45982.775238541668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45982.775238541668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45982.775238541668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45982.775238541668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45982.775238541668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45982.775238541668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45982.775238541668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45982.775238541668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45982.775238541668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45982.775238541668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45982.775238541668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45982.775238541668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45982.775238541668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45982.775238541668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45982.775238541668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45982.775238541668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45982.775238541668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45982.775238541668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45982.775238541668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45982.775238541668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45982.775238541668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45982.775238541668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45982.775238541668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45982.775238541668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45982.775238541668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45982.775238541668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45982.775238541668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45982.775238541668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45982.775238541668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45982.775238541668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45982.775238541668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45982.775238541668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45982.775238541668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45982.775238541668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45982.775238541668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45982.775238541668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45982.775238541668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45982.775238541668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45982.775238541668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45982.775238541668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45982.775238541668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45982.775238541668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45982.775238541668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45982.775238541668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45982.775238541668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45982.775238541668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45982.775238541668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45982.775238541668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45982.775238541668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45982.775238541668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45982.775238541668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45982.775238541668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45982.775238541668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45982.775238541668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45982.775238541668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45982.775238541668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45982.775238541668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45982.775238541668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45982.775238541668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45982.775238541668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45982.775238541668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45982.775238541668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45982.775238541668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45982.775238541668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45982.775238541668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45982.775238541668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45982.775238541668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45982.775238541668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45982.775238541668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45982.775238541668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45982.775238541668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45982.775238541668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45982.775238541668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45982.775238541668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45982.775238541668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45982.775238541668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45982.775238541668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45982.775238541668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45982.775238541668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45982.775238541668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45982.775238541668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45982.775238541668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45982.775238541668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45982.775238541668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45982.775238541668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45982.775238541668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45982.775238541668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45982.775238541668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45982.775238541668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45982.775238541668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45982.775238541668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45982.775238541668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45982.775238541668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45982.775238541668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45982.775238541668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45982.775238541668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45982.775238541668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45982.775238541668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45982.775238541668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45982.775238541668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45982.775238541668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45982.775238541668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45982.775238541668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45982.775238541668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45982.775238541668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45982.775238541668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45982.775238541668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45982.775238541668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45982.775238541668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45982.775238541668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45982.775238541668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45982.775238541668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45982.775238541668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45982.775238541668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45982.775238541668</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45982.775238541668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45982.775238541668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45982.775238541668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45982.775238541668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45982.775238541668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45982.775238541668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45982.775238541668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45982.775238541668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45982.775238541668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45982.775238541668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45982.775238541668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45982.775238541668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45982.775238541668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45982.775238541668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45982.775238541668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45982.775238541668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45982.775238541668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45982.775238541668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45982.775238541668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45982.775238541668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45982.775238541668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45982.775238541668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45982.775238541668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45982.775238541668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45982.775238541668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45982.775238541668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45982.775238541668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45982.775238541668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45982.775238541668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45982.775238541668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45982.775238541668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45982.775238541668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45982.775238541668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45982.775238541668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45982.775238541668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45982.775238541668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45982.775238541668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45982.775238541668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45982.775238541668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45982.775238541668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45982.775238541668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45982.775238541668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45982.775238541668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45982.775238541668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45982.775238541668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45982.775238541668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45982.775238541668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45982.775238541668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45982.775238541668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45982.775238541668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45982.775238541668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45982.775238541668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45982.775238541668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45982.775238541668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45982.775238541668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45982.775238541668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45982.775238541668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45982.775238541668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45982.775238541668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45982.775238541668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45982.775238541668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45982.775238541668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45982.775238541668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45982.775238541668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45982.775238541668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45982.775238541668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45982.775238541668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45982.775238541668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45982.775238541668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45982.775238541668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45982.775238541668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45982.775238541668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45982.775238541668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45982.775238541668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45982.775238541668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45982.775238541668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45982.775238541668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45982.775238541668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45982.775238541668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45982.775238541668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45982.775238541668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45982.775238541668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45982.775238541668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45982.775238541668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45982.775238541668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45982.775238541668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45982.775238541668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45982.775238541668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45982.775238541668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45982.775238541668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45982.775238541668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45982.775238541668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45982.775238541668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45982.775238541668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45982.775238541668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45982.775238541668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45982.775238541668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45982.775238541668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45982.775238541668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45982.775238541668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45982.775238541668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45982.775238541668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45982.775238541668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45982.775238541668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45982.775238541668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45982.775238541668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45982.775238541668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45982.775238541668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45982.775238541668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45982.775238541668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45982.775238541668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45982.775238541668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45982.775238541668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45982.775238541668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45982.775238541668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45982.775238541668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45982.775238541668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45982.775238541668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45982.775238541668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45982.775238541668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45982.775238541668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45982.775238541668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45982.775238541668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45982.775238541668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45982.775238541668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45982.775238541668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45982.775238541668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45982.775238541668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45982.775238541668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45982.775238541668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45982.775238541668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45982.775238541668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45982.775238541668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45982.775238541668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45982.775238541668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45982.775238541668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45982.775238541668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45982.775238541668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45982.775238541668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45982.775238541668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45982.775238541668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45982.775238541668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45982.775238541668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45982.775238541668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45982.775238541668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45982.775238541668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45982.775238541668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45982.775238541668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45982.775238541668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45982.775238541668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45982.775238541668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45982.775238541668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45982.775238541668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45982.775238541668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45982.775238541668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45982.775238541668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45982.775238541668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45982.775238541668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45982.775238541668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45982.775238541668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45982.775238541668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45982.775238541668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45982.775238541668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45982.775238541668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45982.775238541668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45982.775238541668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45982.775238541668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45982.775238541668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45982.775238541668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45982.775238541668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45982.775238541668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45982.775238541668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45982.775238541668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45982.775238541668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45982.775238541668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45982.775238541668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45982.775238541668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45982.775238541668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45982.775238541668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45982.775238541668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45982.775238541668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45982.775238541668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45982.775238541668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45982.775238541668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45982.775238541668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45982.775238541668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45982.775238541668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45982.775238541668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45982.775238541668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45982.775238541668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45982.775238541668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45982.775238541668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45982.775238541668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45982.775238541668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45982.775238541668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45982.775238541668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45982.775238541668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45982.775238541668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45982.775238541668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45982.775238541668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45982.775238541668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45982.775238541668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45982.775238541668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45982.775238541668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45982.775238541668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45982.775238541668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45982.775238541668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45982.775238541668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45982.775238541668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45982.775238541668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45982.775238541668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45982.775238541668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45982.775238541668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45982.775238541668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45982.775238541668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45982.775238541668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45982.775238541668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45982.775238541668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45982.775238541668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45982.775238541668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45982.775238541668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45982.775238541668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45982.775238541668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45982.775238541668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45982.775238541668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45982.775238541668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45982.775238541668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45982.775238541668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45982.775238541668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45982.775238541668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45982.775238541668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45982.775238541668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45982.775238541668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45982.775238541668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45982.775238541668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45982.775238541668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45982.775238541668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45982.775238541668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45982.775238541668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45982.775238541668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45982.775238541668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45982.775238541668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45982.775238541668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45982.775238541668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45982.775238541668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45982.775238541668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45982.775238541668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45982.775238541668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45982.775238541668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45982.775238541668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45982.775238541668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45982.775238541668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45982.775238541668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45982.775238541668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45982.775238541668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45982.775238541668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45982.775238541668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45982.775238541668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45982.775238541668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45982.775238541668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45982.775238541668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45982.775238541668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45982.775238541668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45982.775238541668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45982.775238541668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45982.775238541668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45982.775238541668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45982.775238541668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45982.775238541668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45982.775238541668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45982.775238541668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45982.775238541668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45982.775238541668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45982.775238541668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45982.775238541668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45982.775238541668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45982.775238541668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45982.775238541668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45982.775238541668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45982.775238541668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45982.775238541668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45982.775238541668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45982.775238541668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45982.775238541668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45982.775238541668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45982.775238541668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45982.775238541668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45982.775238541668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45982.775238541668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45982.775238541668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45982.775238541668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45982.775238541668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45982.775238541668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45982.775238541668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45982.775238541668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45982.775238541668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45982.775238541668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45982.775238541668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45982.775238541668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45982.775238541668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45982.775238541668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45982.775238541668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45982.775238541668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45982.775238541668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45982.775238541668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45982.775238541668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45982.775238541668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45982.775238541668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45982.775238541668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45982.775238541668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45982.775238541668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45982.775238541668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45982.775238541668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45982.775238541668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45982.775238541668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45982.775238541668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45982.775238541668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45982.775238541668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45982.775238541668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45982.775238541668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45982.775238541668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45982.775238541668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45982.775238541668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45982.775238541668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45982.775238541668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45982.775238541668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45982.775238541668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45982.775238541668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45982.775238541668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45982.775238541668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45982.775238541668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45982.775238541668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45982.775238541668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45982.775238541668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45982.775238541668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45982.775238541668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45982.775238541668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45982.775238541668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45982.775238541668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45982.775238541668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45982.775238541668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45982.775238541668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45982.775238541668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45982.775238541668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45982.775238541668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45982.775238541668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45982.775238541668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45982.775238541668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45982.775238541668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45982.775238541668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45982.775238541668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45982.775238541668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45982.775238541668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45982.775238541668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45982.775238541668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45982.775238541668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45982.775238541668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45982.775238541668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45982.775238541668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45982.775238541668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45982.775238541668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45982.775238541668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45982.775238541668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45982.775238541668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45982.775238541668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45982.775238541668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45982.775238541668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45982.775238541668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45982.775238541668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45982.775238541668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45982.775238541668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45982.775238541668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45982.775238541668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45982.775238541668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45982.775238541668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45982.775238541668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45982.775238541668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45982.775238541668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45982.775238541668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45982.775238541668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45982.775238541668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45982.775238541668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45982.775238541668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45982.775238541668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45982.775238541668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45982.775238541668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45982.775238541668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45982.775238541668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45982.775238541668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45982.775238541668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45982.775238541668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45982.775238541668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45982.775238541668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45982.775238541668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45982.775238541668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45982.775238541668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45982.775238541668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45982.775238541668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45982.775238541668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45982.775238541668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45982.775238541668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45982.775238541668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45982.775238541668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45982.775238541668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45982.775238541668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45982.775238541668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45982.775238541668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45982.775238541668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45982.775238541668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45982.775238541668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45982.775238541668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45982.775238541668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45982.775238541668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45982.775238541668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45982.775238541668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45982.775238541668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45982.775238541668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45982.775238541668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45982.775238541668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45982.775238541668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45982.775238541668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45982.775238541668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45982.775238541668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45982.775238541668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45982.775238541668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45982.775238541668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45982.775238541668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45982.775238541668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45982.775238541668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45982.775238541668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45982.775238541668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45982.775238541668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45982.775238541668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45982.775238541668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45982.775238541668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45982.775238541668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45982.775238541668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45982.775238541668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45982.775238541668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45982.775238541668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45982.775238541668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45982.775238541668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45982.775238541668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45982.775238541668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45982.775238541668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45982.775238541668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45982.775238541668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45982.775238541668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45982.775238541668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45982.775238541668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45982.775238541668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45982.775238541668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45982.775238541668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45982.775238541668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45982.775238541668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45982.775238541668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45982.775238541668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45982.775238541668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45982.775238541668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45982.775238541668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45982.775238541668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45982.775238541668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45982.775238541668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45982.775238541668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45982.775238541668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45982.775238541668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45982.775238541668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45982.775238541668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45982.775238541668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45982.775238541668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45982.775238541668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45982.775238541668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45982.775238541668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45982.775238541668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45982.775238541668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45982.775238541668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45982.775238541668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45982.775238541668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45982.775238541668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45982.775238541668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45982.775238541668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45982.775238541668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45982.775238541668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45982.775238541668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45982.775238541668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45982.775238541668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45982.775238541668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45982.775238541668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45982.775238541668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45982.775238541668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45982.775238541668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45982.775238541668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45982.775238541668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45982.775238541668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45982.775238541668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45982.775238541668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45982.775238541668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45982.775238541668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45982.775238541668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45982.775238541668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45982.775238541668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45982.775238541668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45982.775238541668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45982.775238541668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45982.775238541668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45982.775238541668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45982.775238541668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45982.775238541668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45982.775238541668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45982.775238541668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45982.775238541668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45982.775238541668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45982.775238541668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45982.775238541668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45982.775238541668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45982.775238541668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45982.775238541668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45982.775238541668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45982.775238541668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45982.775238541668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45982.775238541668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45982.775238541668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45982.775238541668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45982.775238541668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45982.775238541668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45982.775238541668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45982.775238541668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45982.775238541668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45982.775238541668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45982.775238541668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45982.775238541668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45982.775238541668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45982.775238541668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45982.775238541668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45982.775238541668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45982.775238541668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45982.775238541668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45982.775238541668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45982.775238541668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45982.775238541668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45982.775238541668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45982.775238541668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45982.775238541668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45982.775238541668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45982.775238541668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45982.775238541668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45982.775238541668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45982.775238541668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45982.775238541668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45982.775238541668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45982.775238541668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45982.775238541668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45982.775238541668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45982.775238541668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45982.775238541668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45982.775238541668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45982.775238541668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45982.775238541668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45982.775238541668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45982.775238541668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45982.775238541668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45982.775238541668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45982.775238541668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45982.775238541668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45982.775238541668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45982.775238541668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45982.775238541668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45982.775238541668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45982.775238541668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45982.775238541668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45982.775238541668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45982.775238541668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45982.775238541668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45982.775238541668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45982.775238541668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45982.775238541668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45982.775238541668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45982.775238541668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45982.775238541668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45982.775238541668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45982.775238541668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45982.775238541668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45982.775238541668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45982.775238541668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45982.775238541668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45982.775238541668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45982.775238541668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45982.775238541668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45982.775238541668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45982.775238541668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45982.775238541668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45982.775238541668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45982.775238541668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45982.775238541668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45982.775238541668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45982.775238541668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45982.775238541668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45982.775238541668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45982.775238541668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45982.775238541668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45982.775238541668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45982.775238541668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45982.775238541668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45982.775238541668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45982.775238541668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45982.775238541668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45982.775238541668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45982.775238541668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45982.775238541668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45982.775238541668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45982.775238541668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45982.775238541668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45982.775238541668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45982.775238541668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45982.775238541668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45982.775238541668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45982.775238541668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45982.775238541668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45982.775238541668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45982.775238541668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45982.775238541668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45982.775238541668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45982.775238541668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45982.775238541668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45982.775238541668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45982.775238541668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45982.775238541668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45982.775238541668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45982.775238541668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45982.775238541668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45982.775238541668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45982.775238541668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45982.775238541668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45982.775238541668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45982.775238541668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45982.775238541668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45982.775238541668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45982.775238541668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45982.775238541668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45982.775238541668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45982.775238541668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45982.775238541668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45982.775238541668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45982.775238541668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45982.775238541668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45982.775238541668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45982.775238541668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45982.775238541668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45982.775238541668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45982.775238541668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45982.775238541668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45982.775238541668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45982.775238541668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45982.775238541668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45982.775238541668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45982.775238541668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45982.775238541668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45982.775238541668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45982.775238541668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45982.775238541668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45982.775238541668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45982.775238541668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45982.775238541668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45982.775238541668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45982.775238541668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45982.775238541668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45982.775238541668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45982.775238541668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45982.775238541668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45982.775238541668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45982.775238541668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45982.775238541668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45982.775238541668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45982.775238541668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45982.775238541668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45982.775238541668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45982.775238541668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45982.775238541668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45982.775238541668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45982.775238541668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45982.775238541668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45982.775238541668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45982.775238541668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45982.775238541668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45982.775238541668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45982.775238541668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45982.775238541668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45982.775238541668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45982.775238541668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45982.775238541668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45982.775238541668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45982.775238541668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45982.775238541668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45982.775238541668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45982.775238541668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45982.775238541668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45982.775238541668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45982.775238541668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45982.775238541668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45982.775238541668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45982.775238541668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45982.775238541668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45982.775238541668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45982.775238541668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45982.775238541668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45982.775238541668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45982.775238541668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45982.775238541668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45982.775238541668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45982.775238541668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45982.775238541668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45982.775238541668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45982.775238541668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45982.775238541668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45982.775238541668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45982.775238541668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45982.775238541668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45982.775238541668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45982.775238541668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45982.775238541668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45982.775238541668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45982.775238541668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45982.775238541668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45982.775238541668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45982.775238541668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45982.775238541668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45982.775238541668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45982.775238541668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45982.775238541668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45982.775238541668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45982.775238541668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45982.775238541668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45982.775238541668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45982.775238541668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45982.775238541668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45982.775238541668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45982.775238541668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45982.775238541668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45982.775238541668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45982.775238541668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45982.775238541668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45982.775238541668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45982.775238541668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45982.775238541668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45982.775238541668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45982.775238541668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45982.775238541668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45982.775238541668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45982.775238541668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45982.775238541668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45982.775238541668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45982.775238541668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45982.775238541668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45982.775238541668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45982.775238541668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45982.775238541668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45982.775238541668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45982.775238541668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45982.775238541668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45982.775238541668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45982.775238541668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45982.775238541668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45982.775238541668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45982.775238541668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45982.775238541668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45982.775238541668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45982.775238541668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45982.775238541668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45982.775238541668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45982.775238541668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45982.775238541668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45982.775238541668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45982.775238541668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45982.775238541668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45982.775238541668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45982.775238541668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45982.775238541668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45982.775238541668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45982.775238541668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45982.775238541668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45982.775238541668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45982.775238541668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45982.775238541668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45982.775238541668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45982.775238541668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45982.775238541668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45982.775238541668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45982.775238541668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45982.775238541668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45982.775238541668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45982.775238541668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45982.775238541668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45982.775238541668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45982.775238541668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45982.775238541668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45982.775238541668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45982.775238541668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45982.775238541668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45982.775238541668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45982.775238541668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45982.775238541668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45982.775238541668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45982.775238541668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45982.775238541668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45982.775238541668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45982.775238541668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45982.775238541668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45982.775238541668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45982.775238541668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45982.775238541668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45982.775238541668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45982.775238541668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45982.775238541668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45982.775238541668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45982.775238541668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45982.775238541668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45982.775238541668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45982.775238541668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45982.775238541668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45982.775238541668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45982.775238541668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45982.775238541668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45982.775238541668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45982.775238541668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45982.775238541668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45982.775238541668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45982.775238541668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45982.775238541668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45982.775238541668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45982.775238541668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45982.775238541668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45982.775238541668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45982.775238541668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45982.775238541668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45982.775238541668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45982.775238541668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45982.775238541668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45982.775238541668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45982.775238541668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45982.775238541668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45982.775238541668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45982.775238541668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45982.775238541668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45982.775238541668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45982.775238541668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45982.775238541668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45982.775238541668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45982.775238541668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45982.775238541668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45982.775238541668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45982.775238541668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45982.775238541668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45982.775238541668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45982.775238541668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45982.775238541668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45982.775238541668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45982.775238541668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45982.775238541668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45982.775238541668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45982.775238541668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45982.775238541668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45982.775238541668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45982.775238541668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45982.775238541668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45982.775238541668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45982.775238541668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45982.775238541668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45982.775238541668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45982.775238541668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45982.775238541668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45982.775238541668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45982.775238541668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45982.775238541668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45982.775238541668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45982.775238541668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45982.775238541668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45982.775238541668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45982.775238541668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45982.775238541668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45982.775238541668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45982.775238541668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45982.775238541668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45982.775238541668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45982.775238541668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45982.775238541668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45982.775238541668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45982.775238541668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45982.775238541668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45982.775238541668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45982.775238541668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45982.775238541668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45982.775238541668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45982.775238541668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45982.775238541668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45982.775238541668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45982.775238541668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45982.775238541668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45982.775238541668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45982.775238541668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45982.775238541668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45982.775238541668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45982.775238541668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45982.775238541668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45982.775238541668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45982.775238541668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45982.775238541668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45982.775238541668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45982.775238541668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45982.775238541668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45982.775238541668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45982.775238541668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45982.775238541668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45982.775238541668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45982.775238541668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45982.775238541668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45982.775238541668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45982.775238541668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45982.775238541668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45982.775238541668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45982.775238541668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45982.775238541668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45982.775238541668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45982.775238541668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45982.775238541668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45982.775238541668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45982.775238541668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45982.775238541668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45982.775238541668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45982.775238541668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45982.775238541668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45982.775238541668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45982.775238541668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45982.775238541668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45982.775238541668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45982.775238541668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45982.775238541668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45982.775238541668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45982.775238541668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45982.775238541668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45982.775238541668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45982.775238541668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45982.775238541668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45982.775238541668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45982.775238541668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45982.775238541668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45982.775238541668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45982.775238541668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45982.775238541668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45982.775238541668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45982.775238541668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45982.775238541668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45982.775238541668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45982.775238541668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45982.775238541668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45982.775238541668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45982.775238541668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45982.775238541668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45982.775238541668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45982.775238541668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45982.775238541668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45982.775238541668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45982.775238541668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45982.775238541668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45982.775238541668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45982.775238541668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45982.775238541668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45982.775238541668</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279.29452094907174</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24" ca="1" si="0">IFERROR(NOW()-F3,"")</f>
        <v>45982.775238541668</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45982.775238541668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45982.775238541668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45982.775238541668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45982.775238541668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45982.775238541668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45982.775238541668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45982.775238541668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45982.775238541668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45982.775238541668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45982.775238541668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45982.775238541668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45982.775238541668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45982.775238541668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45982.775238541668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45982.775238541668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45982.775238541668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45982.775238541668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45982.775238541668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45982.775238541668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45982.775238541668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45982.775238541668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ref="G25:G88" ca="1" si="1">IFERROR(NOW()-F25,"")</f>
        <v>45982.775238541668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45982.775238541668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45982.775238541668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45982.775238541668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45982.775238541668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45982.775238541668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45982.775238541668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45982.775238541668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45982.775238541668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45982.775238541668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45982.775238541668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45982.775238541668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45982.775238541668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45982.775238541668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45982.775238541668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45982.775238541668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45982.775238541668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45982.775238541668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45982.775238541668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45982.775238541668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45982.775238541668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45982.775238541668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45982.775238541668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45982.775238541668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45982.775238541668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45982.775238541668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45982.775238541668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45982.775238541668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45982.775238541668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45982.775238541668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45982.775238541668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45982.775238541668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45982.775238541668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45982.775238541668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45982.775238541668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45982.775238541668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45982.775238541668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45982.775238541668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45982.775238541668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45982.775238541668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45982.775238541668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45982.775238541668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45982.775238541668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45982.775238541668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45982.775238541668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45982.775238541668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45982.775238541668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45982.775238541668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45982.775238541668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45982.775238541668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45982.775238541668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45982.775238541668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45982.775238541668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45982.775238541668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45982.775238541668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45982.775238541668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45982.775238541668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45982.775238541668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45982.775238541668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45982.775238541668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45982.775238541668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45982.775238541668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45982.775238541668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45982.775238541668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ref="G89:G152" ca="1" si="2">IFERROR(NOW()-F89,"")</f>
        <v>45982.775238541668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45982.775238541668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45982.775238541668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45982.775238541668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45982.775238541668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45982.775238541668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45982.775238541668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45982.775238541668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45982.775238541668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45982.775238541668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45982.775238541668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45982.775238541668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45982.775238541668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45982.775238541668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45982.775238541668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45982.775238541668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45982.775238541668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45982.775238541668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45982.775238541668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45982.775238541668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45982.775238541668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45982.775238541668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45982.775238541668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45982.775238541668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45982.775238541668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45982.775238541668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45982.775238541668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45982.775238541668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45982.775238541668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45982.775238541668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45982.775238541668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45982.775238541668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45982.775238541668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45982.775238541668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45982.775238541668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45982.775238541668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45982.775238541668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45982.775238541668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45982.775238541668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45982.775238541668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45982.775238541668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45982.775238541668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45982.775238541668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45982.775238541668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45982.775238541668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45982.775238541668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45982.775238541668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45982.775238541668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45982.775238541668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45982.775238541668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45982.775238541668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45982.775238541668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45982.775238541668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45982.775238541668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45982.775238541668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45982.775238541668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45982.775238541668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45982.775238541668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45982.775238541668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45982.775238541668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45982.775238541668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45982.775238541668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45982.775238541668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45982.775238541668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ref="G153:G216" ca="1" si="3">IFERROR(NOW()-F153,"")</f>
        <v>45982.775238541668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45982.775238541668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45982.775238541668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45982.775238541668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45982.775238541668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45982.775238541668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45982.775238541668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45982.775238541668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45982.775238541668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45982.775238541668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45982.775238541668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45982.775238541668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45982.775238541668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45982.775238541668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45982.775238541668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45982.775238541668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45982.775238541668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45982.775238541668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45982.775238541668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45982.775238541668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45982.775238541668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45982.775238541668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45982.775238541668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45982.775238541668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45982.775238541668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45982.775238541668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45982.775238541668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45982.775238541668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45982.775238541668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45982.775238541668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45982.775238541668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45982.775238541668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45982.775238541668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45982.775238541668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45982.775238541668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45982.775238541668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45982.775238541668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45982.775238541668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45982.775238541668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45982.775238541668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45982.775238541668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45982.775238541668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45982.775238541668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45982.775238541668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45982.775238541668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45982.775238541668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45982.775238541668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45982.775238541668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45982.775238541668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45982.775238541668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45982.775238541668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45982.775238541668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45982.775238541668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45982.775238541668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45982.775238541668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45982.775238541668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45982.775238541668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45982.775238541668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45982.775238541668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45982.775238541668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45982.775238541668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45982.775238541668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45982.775238541668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45982.775238541668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ref="G217:G280" ca="1" si="4">IFERROR(NOW()-F217,"")</f>
        <v>45982.775238541668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45982.775238541668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45982.775238541668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45982.775238541668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45982.775238541668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45982.775238541668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45982.775238541668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45982.775238541668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45982.775238541668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45982.775238541668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45982.775238541668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45982.775238541668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45982.775238541668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45982.775238541668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45982.775238541668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45982.775238541668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45982.775238541668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45982.775238541668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45982.775238541668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45982.775238541668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45982.775238541668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45982.775238541668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45982.775238541668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45982.775238541668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45982.775238541668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45982.775238541668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45982.775238541668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45982.775238541668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45982.775238541668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45982.775238541668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45982.775238541668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45982.775238541668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45982.775238541668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45982.775238541668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45982.775238541668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45982.775238541668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45982.775238541668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45982.775238541668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45982.775238541668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45982.775238541668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45982.775238541668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45982.775238541668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45982.775238541668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45982.775238541668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45982.775238541668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45982.775238541668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45982.775238541668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45982.775238541668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45982.775238541668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45982.775238541668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45982.775238541668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45982.775238541668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45982.775238541668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45982.775238541668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45982.775238541668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45982.775238541668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45982.775238541668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45982.775238541668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45982.775238541668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45982.775238541668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45982.775238541668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45982.775238541668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45982.775238541668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45982.775238541668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ref="G281:G344" ca="1" si="5">IFERROR(NOW()-F281,"")</f>
        <v>45982.775238541668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45982.775238541668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45982.775238541668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45982.775238541668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45982.775238541668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45982.775238541668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45982.775238541668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45982.775238541668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45982.775238541668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45982.775238541668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45982.775238541668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45982.775238541668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45982.775238541668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45982.775238541668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45982.775238541668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45982.775238541668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45982.775238541668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45982.775238541668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45982.775238541668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45982.775238541668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45982.775238541668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45982.775238541668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45982.775238541668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45982.775238541668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45982.775238541668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45982.775238541668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45982.775238541668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45982.775238541668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45982.775238541668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45982.775238541668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45982.775238541668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45982.775238541668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45982.775238541668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45982.775238541668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45982.775238541668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45982.775238541668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45982.775238541668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45982.775238541668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45982.775238541668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45982.775238541668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45982.775238541668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45982.775238541668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45982.775238541668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45982.775238541668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45982.775238541668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45982.775238541668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45982.775238541668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45982.775238541668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45982.775238541668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45982.775238541668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45982.775238541668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45982.775238541668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45982.775238541668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45982.775238541668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45982.775238541668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45982.775238541668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45982.775238541668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45982.775238541668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45982.775238541668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45982.775238541668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45982.775238541668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45982.775238541668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45982.775238541668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45982.775238541668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ref="G345:G408" ca="1" si="6">IFERROR(NOW()-F345,"")</f>
        <v>45982.775238541668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45982.775238541668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45982.775238541668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45982.775238541668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45982.775238541668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45982.775238541668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45982.775238541668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45982.775238541668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45982.775238541668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45982.775238541668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45982.775238541668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45982.775238541668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45982.775238541668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45982.775238541668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45982.775238541668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45982.775238541668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45982.775238541668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45982.775238541668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45982.775238541668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45982.775238541668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45982.775238541668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45982.775238541668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45982.775238541668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45982.775238541668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45982.775238541668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45982.775238541668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45982.775238541668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45982.775238541668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45982.775238541668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45982.775238541668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45982.775238541668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45982.775238541668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45982.775238541668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45982.775238541668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45982.775238541668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45982.775238541668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45982.775238541668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45982.775238541668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45982.775238541668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45982.775238541668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45982.775238541668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45982.775238541668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45982.775238541668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45982.775238541668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45982.775238541668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45982.775238541668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45982.775238541668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45982.775238541668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45982.775238541668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45982.775238541668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45982.775238541668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45982.775238541668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45982.775238541668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45982.775238541668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45982.775238541668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45982.775238541668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45982.775238541668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45982.775238541668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45982.775238541668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45982.775238541668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45982.775238541668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45982.775238541668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45982.775238541668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45982.775238541668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ref="G409:G454" ca="1" si="7">IFERROR(NOW()-F409,"")</f>
        <v>45982.775238541668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45982.775238541668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45982.775238541668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45982.775238541668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45982.775238541668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45982.775238541668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45982.775238541668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45982.775238541668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45982.775238541668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45982.775238541668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45982.775238541668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45982.775238541668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45982.775238541668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45982.775238541668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45982.775238541668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45982.775238541668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45982.775238541668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45982.775238541668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45982.775238541668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45982.775238541668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45982.775238541668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45982.775238541668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45982.775238541668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45982.775238541668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45982.775238541668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45982.775238541668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45982.775238541668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45982.775238541668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45982.775238541668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45982.775238541668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45982.775238541668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45982.775238541668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45982.775238541668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45982.775238541668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45982.775238541668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45982.775238541668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45982.775238541668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45982.775238541668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45982.775238541668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45982.775238541668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45982.775238541668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45982.775238541668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45982.775238541668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45982.775238541668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45982.775238541668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45982.775238541668</v>
      </c>
      <c r="H454" s="95"/>
      <c r="I454" s="113" t="str">
        <f>IFERROR(VLOOKUP(D454,DB!A:F,6,0),"")</f>
        <v/>
      </c>
      <c r="J454" s="113" t="str">
        <f>IFERROR(VLOOKUP(D454,DB!A:G,7,0),"")</f>
        <v/>
      </c>
      <c r="K454" s="97"/>
      <c r="L454" s="91" t="str">
        <f>IFERROR(VLOOKUP(D454,DB!A:I,9,0),"")</f>
        <v/>
      </c>
    </row>
  </sheetData>
  <dataValidations count="2">
    <dataValidation allowBlank="1" showInputMessage="1" showErrorMessage="1" sqref="E1" xr:uid="{A4F81451-56CC-4543-9497-104C4E44EE4B}"/>
    <dataValidation type="list" allowBlank="1" showInputMessage="1" showErrorMessage="1" sqref="E2:E4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0"/>
  <sheetViews>
    <sheetView tabSelected="1" topLeftCell="C1" workbookViewId="0">
      <selection activeCell="F10" sqref="F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90.943178356479621</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56.586361226851295</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34.114127430555527</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5.2604353009301121</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1.4019399305543629</v>
      </c>
      <c r="H6" s="128">
        <v>45981.360798611109</v>
      </c>
      <c r="I6" s="109" t="str">
        <f>IFERROR(VLOOKUP(D6,DB!A:F,6,0),"")</f>
        <v>SCECO</v>
      </c>
      <c r="J6" s="109" t="str">
        <f>IFERROR(VLOOKUP(D6,DB!A:G,7,0),"")</f>
        <v>Dead</v>
      </c>
      <c r="K6" s="109" t="s">
        <v>39117</v>
      </c>
      <c r="L6" s="109" t="str">
        <f>IFERROR(VLOOKUP(D6,DB!A:I,9,0),"")</f>
        <v>Latis</v>
      </c>
    </row>
    <row r="7" spans="1:13">
      <c r="A7" s="109"/>
      <c r="B7" s="109" t="str">
        <f>IFERROR(VLOOKUP(D7,DB!A:K,11,0),"")</f>
        <v/>
      </c>
      <c r="C7" s="109"/>
      <c r="D7" s="109"/>
      <c r="E7" s="109"/>
      <c r="F7" s="109"/>
      <c r="G7" s="111">
        <f ca="1">IFERROR(NOW()-F7,"")</f>
        <v>45982.775238541668</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45982.775238541668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45982.775238541668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45982.775238541668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45982.775238541668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45982.775238541668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45982.775238541668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45982.775238541668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45982.775238541668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45982.775238541668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45982.775238541668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45982.775238541668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45982.775238541668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45982.775238541668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45982.775238541668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45982.775238541668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45982.775238541668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45982.775238541668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45982.775238541668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45982.775238541668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45982.775238541668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45982.775238541668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45982.775238541668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45982.775238541668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45982.775238541668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45982.775238541668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45982.775238541668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45982.775238541668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45982.775238541668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45982.775238541668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45982.775238541668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45982.775238541668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45982.775238541668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45982.775238541668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45982.775238541668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45982.775238541668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45982.775238541668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45982.775238541668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45982.775238541668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45982.775238541668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45982.775238541668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45982.775238541668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45982.775238541668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45982.775238541668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45982.775238541668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45982.775238541668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45982.775238541668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45982.775238541668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45982.775238541668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45982.775238541668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45982.775238541668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45982.775238541668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45982.775238541668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45982.775238541668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45982.775238541668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45982.775238541668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45982.775238541668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45982.775238541668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45982.775238541668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45982.775238541668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45982.775238541668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45982.775238541668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45982.775238541668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45982.775238541668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45982.775238541668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45982.775238541668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45982.775238541668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45982.775238541668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45982.775238541668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45982.775238541668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45982.775238541668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45982.775238541668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45982.775238541668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45982.775238541668</v>
      </c>
      <c r="H80" s="109"/>
      <c r="I80" s="109" t="str">
        <f>IFERROR(VLOOKUP(D80,DB!A:F,6,0),"")</f>
        <v/>
      </c>
      <c r="J80" s="109" t="str">
        <f>IFERROR(VLOOKUP(D80,DB!A:G,7,0),"")</f>
        <v/>
      </c>
      <c r="K80" s="109"/>
      <c r="L80" s="109" t="str">
        <f>IFERROR(VLOOKUP(D80,DB!A:I,9,0),"")</f>
        <v/>
      </c>
    </row>
    <row r="81" spans="1:12">
      <c r="A81" s="131"/>
      <c r="B81" s="131" t="str">
        <f>IFERROR(VLOOKUP(D81,DB!A:K,11,0),"")</f>
        <v/>
      </c>
      <c r="C81" s="131"/>
      <c r="D81" s="131"/>
      <c r="E81" s="131"/>
      <c r="F81" s="132"/>
      <c r="G81" s="111">
        <f ca="1">IFERROR(NOW()-F81,"")</f>
        <v>45982.775238541668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45982.775238541668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45982.775238541668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45982.775238541668</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45982.775238541668</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45982.775238541668</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45982.775238541668</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45982.775238541668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45982.775238541668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45982.775238541668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45982.775238541668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45982.775238541668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45982.775238541668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45982.775238541668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45982.775238541668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45982.775238541668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45982.775238541668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45982.775238541668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45982.775238541668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45982.775238541668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45982.775238541668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45982.775238541668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45982.775238541668</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45982.775238541668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45982.775238541668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45982.775238541668</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45982.775238541668</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45982.775238541668</v>
      </c>
      <c r="H108" s="132"/>
      <c r="I108" s="131" t="str">
        <f>IFERROR(VLOOKUP(D108,DB!A:F,6,0),"")</f>
        <v/>
      </c>
      <c r="J108" s="131" t="str">
        <f>IFERROR(VLOOKUP(D108,DB!A:G,7,0),"")</f>
        <v/>
      </c>
      <c r="K108" s="131"/>
      <c r="L108" s="131" t="str">
        <f>IFERROR(VLOOKUP(D108,DB!A:I,9,0),"")</f>
        <v/>
      </c>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sheetData>
  <dataValidations count="2">
    <dataValidation allowBlank="1" showInputMessage="1" showErrorMessage="1" sqref="E1" xr:uid="{920C6338-E771-4DAE-8C89-92A9093EA4DE}"/>
    <dataValidation type="list" allowBlank="1" showInputMessage="1" showErrorMessage="1" sqref="E2:E1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45982.775238541668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45982.775238541668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45982.775238541668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45982.775238541668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45982.775238541668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45982.775238541668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45982.775238541668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45982.775238541668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45982.775238541668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45982.775238541668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45982.775238541668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45982.775238541668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45982.775238541668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45982.775238541668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45982.775238541668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45982.775238541668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45982.775238541668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45982.775238541668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45982.775238541668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45982.775238541668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45982.775238541668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45982.775238541668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45982.775238541668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45982.775238541668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45982.775238541668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45982.775238541668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45982.775238541668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45982.775238541668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45982.775238541668</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2025-11-21T15:37:53Z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